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ce\1. Finance Regulations and Controls\3. Finance Forms &amp; Expense Guidelines\1. Guidelines\"/>
    </mc:Choice>
  </mc:AlternateContent>
  <xr:revisionPtr revIDLastSave="0" documentId="13_ncr:1_{6070FA7B-6E45-4E46-B1CE-4236B43C8A51}" xr6:coauthVersionLast="46" xr6:coauthVersionMax="46" xr10:uidLastSave="{00000000-0000-0000-0000-000000000000}"/>
  <bookViews>
    <workbookView xWindow="-28920" yWindow="-120" windowWidth="29040" windowHeight="15840" tabRatio="675" firstSheet="2" activeTab="2" xr2:uid="{00000000-000D-0000-FFFF-FFFF00000000}"/>
  </bookViews>
  <sheets>
    <sheet name="5-week" sheetId="33" state="hidden" r:id="rId1"/>
    <sheet name="4-week" sheetId="46" state="hidden" r:id="rId2"/>
    <sheet name="Form" sheetId="86" r:id="rId3"/>
    <sheet name="Codes" sheetId="87" r:id="rId4"/>
  </sheets>
  <definedNames>
    <definedName name="h" localSheetId="2">#REF!</definedName>
    <definedName name="h">#REF!</definedName>
    <definedName name="_xlnm.Print_Area" localSheetId="1">'4-week'!$A$1:$G$56</definedName>
    <definedName name="_xlnm.Print_Area" localSheetId="0">'5-week'!$A$1:$G$67</definedName>
    <definedName name="_xlnm.Print_Area" localSheetId="2">Form!$A$1:$I$59</definedName>
    <definedName name="Running" localSheetId="1">#REF!</definedName>
    <definedName name="Running" localSheetId="2">#REF!</definedName>
    <definedName name="Running">#REF!</definedName>
    <definedName name="RUNNING_FLEXI_TOTAL" localSheetId="1">#REF!</definedName>
    <definedName name="RUNNING_FLEXI_TOTAL" localSheetId="2">#REF!</definedName>
    <definedName name="RUNNING_FLEXI_TOTAL">#REF!</definedName>
    <definedName name="xxxx" localSheetId="1">#REF!</definedName>
    <definedName name="xxxx" localSheetId="2">#REF!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86" l="1"/>
  <c r="H49" i="86" s="1"/>
  <c r="G48" i="86"/>
  <c r="H48" i="86" s="1"/>
  <c r="G47" i="86"/>
  <c r="H47" i="86" s="1"/>
  <c r="G46" i="86"/>
  <c r="H46" i="86" s="1"/>
  <c r="G45" i="86"/>
  <c r="H45" i="86" s="1"/>
  <c r="G44" i="86"/>
  <c r="H44" i="86" s="1"/>
  <c r="G43" i="86"/>
  <c r="H43" i="86" s="1"/>
  <c r="G42" i="86"/>
  <c r="H42" i="86" s="1"/>
  <c r="G41" i="86"/>
  <c r="H41" i="86" s="1"/>
  <c r="G40" i="86"/>
  <c r="H40" i="86" s="1"/>
  <c r="G20" i="86"/>
  <c r="H20" i="86" s="1"/>
  <c r="G21" i="86"/>
  <c r="H21" i="86" s="1"/>
  <c r="G22" i="86"/>
  <c r="H22" i="86" s="1"/>
  <c r="G23" i="86"/>
  <c r="H23" i="86" s="1"/>
  <c r="G24" i="86"/>
  <c r="H24" i="86" s="1"/>
  <c r="G25" i="86"/>
  <c r="H25" i="86" s="1"/>
  <c r="G26" i="86"/>
  <c r="H26" i="86" s="1"/>
  <c r="G27" i="86"/>
  <c r="H27" i="86" s="1"/>
  <c r="G28" i="86"/>
  <c r="H28" i="86" s="1"/>
  <c r="G29" i="86"/>
  <c r="H29" i="86" s="1"/>
  <c r="G30" i="86"/>
  <c r="H30" i="86" s="1"/>
  <c r="G31" i="86"/>
  <c r="H31" i="86" s="1"/>
  <c r="G32" i="86"/>
  <c r="H32" i="86" s="1"/>
  <c r="G33" i="86"/>
  <c r="H33" i="86" s="1"/>
  <c r="H34" i="86" l="1"/>
  <c r="H51" i="86"/>
  <c r="H52" i="86" s="1"/>
  <c r="F35" i="86" l="1"/>
  <c r="H35" i="86" s="1"/>
  <c r="G34" i="86"/>
  <c r="G51" i="86" s="1"/>
  <c r="F5" i="46"/>
  <c r="F51" i="46" s="1"/>
  <c r="F5" i="33"/>
  <c r="G1" i="46"/>
  <c r="G1" i="33"/>
  <c r="F46" i="46"/>
  <c r="F45" i="46"/>
  <c r="F44" i="46"/>
  <c r="F43" i="46"/>
  <c r="F42" i="46"/>
  <c r="F41" i="46"/>
  <c r="F40" i="46"/>
  <c r="F35" i="46"/>
  <c r="F34" i="46"/>
  <c r="F33" i="46"/>
  <c r="F32" i="46"/>
  <c r="F31" i="46"/>
  <c r="F30" i="46"/>
  <c r="F29" i="46"/>
  <c r="F24" i="46"/>
  <c r="F23" i="46"/>
  <c r="F22" i="46"/>
  <c r="F21" i="46"/>
  <c r="F20" i="46"/>
  <c r="F19" i="46"/>
  <c r="F18" i="46"/>
  <c r="F13" i="46"/>
  <c r="F12" i="46"/>
  <c r="F11" i="46"/>
  <c r="F10" i="46"/>
  <c r="F9" i="46"/>
  <c r="F8" i="46"/>
  <c r="F7" i="46"/>
  <c r="F56" i="33"/>
  <c r="F52" i="33"/>
  <c r="F45" i="33"/>
  <c r="F41" i="33"/>
  <c r="F34" i="33"/>
  <c r="F30" i="33"/>
  <c r="F23" i="33"/>
  <c r="F19" i="33"/>
  <c r="F12" i="33"/>
  <c r="F7" i="33"/>
  <c r="F9" i="33"/>
  <c r="F10" i="33"/>
  <c r="F11" i="33"/>
  <c r="F13" i="33"/>
  <c r="F8" i="33"/>
  <c r="F14" i="33" l="1"/>
  <c r="F25" i="46"/>
  <c r="G26" i="46" s="1"/>
  <c r="F47" i="46"/>
  <c r="G48" i="46" s="1"/>
  <c r="F14" i="46"/>
  <c r="F15" i="46" s="1"/>
  <c r="F36" i="46"/>
  <c r="F37" i="46" s="1"/>
  <c r="F48" i="46" l="1"/>
  <c r="F26" i="46"/>
  <c r="G15" i="46"/>
  <c r="F50" i="46"/>
  <c r="F52" i="46" s="1"/>
  <c r="G37" i="46"/>
  <c r="F20" i="33"/>
  <c r="F21" i="33"/>
  <c r="F62" i="33"/>
  <c r="F51" i="33"/>
  <c r="F53" i="33"/>
  <c r="F54" i="33"/>
  <c r="F55" i="33"/>
  <c r="F57" i="33"/>
  <c r="F40" i="33"/>
  <c r="F42" i="33"/>
  <c r="F43" i="33"/>
  <c r="F44" i="33"/>
  <c r="F46" i="33"/>
  <c r="F29" i="33"/>
  <c r="F31" i="33"/>
  <c r="F32" i="33"/>
  <c r="F33" i="33"/>
  <c r="F35" i="33"/>
  <c r="F18" i="33"/>
  <c r="F22" i="33"/>
  <c r="F24" i="33"/>
  <c r="F15" i="33"/>
  <c r="G15" i="33"/>
  <c r="G52" i="46" l="1"/>
  <c r="F58" i="33"/>
  <c r="G59" i="33" s="1"/>
  <c r="G53" i="46"/>
  <c r="F53" i="46"/>
  <c r="F25" i="33"/>
  <c r="F26" i="33" s="1"/>
  <c r="F47" i="33"/>
  <c r="F48" i="33" s="1"/>
  <c r="F36" i="33"/>
  <c r="F59" i="33"/>
  <c r="G26" i="33" l="1"/>
  <c r="G48" i="33"/>
  <c r="F61" i="33"/>
  <c r="G63" i="33" s="1"/>
  <c r="F37" i="33"/>
  <c r="G37" i="33"/>
  <c r="G64" i="33" l="1"/>
  <c r="F63" i="33"/>
  <c r="F64" i="33" s="1"/>
</calcChain>
</file>

<file path=xl/sharedStrings.xml><?xml version="1.0" encoding="utf-8"?>
<sst xmlns="http://schemas.openxmlformats.org/spreadsheetml/2006/main" count="314" uniqueCount="146">
  <si>
    <t>Start time</t>
  </si>
  <si>
    <t>Lunch</t>
  </si>
  <si>
    <t>Finish time</t>
  </si>
  <si>
    <t>Credit/debit</t>
  </si>
  <si>
    <t>Monday</t>
  </si>
  <si>
    <t>Tuesday</t>
  </si>
  <si>
    <t>Wednesday</t>
  </si>
  <si>
    <t xml:space="preserve">Thursday </t>
  </si>
  <si>
    <t>Friday</t>
  </si>
  <si>
    <t>Saturday</t>
  </si>
  <si>
    <t>Sunday</t>
  </si>
  <si>
    <r>
      <t xml:space="preserve">Week </t>
    </r>
    <r>
      <rPr>
        <b/>
        <sz val="14"/>
        <color indexed="9"/>
        <rFont val="Humanst521 BT"/>
        <family val="2"/>
      </rPr>
      <t>1</t>
    </r>
  </si>
  <si>
    <t>Date</t>
  </si>
  <si>
    <t>Credit/debit from previous month(s)</t>
  </si>
  <si>
    <r>
      <t xml:space="preserve">Week </t>
    </r>
    <r>
      <rPr>
        <b/>
        <sz val="14"/>
        <color indexed="9"/>
        <rFont val="Humanst521 BT"/>
        <family val="2"/>
      </rPr>
      <t>2</t>
    </r>
  </si>
  <si>
    <t>Week 3</t>
  </si>
  <si>
    <t>Week 4</t>
  </si>
  <si>
    <t>MONTHLY TOTAL</t>
  </si>
  <si>
    <t>LESS</t>
  </si>
  <si>
    <t>MONTHLY CREDIT/DEBIT</t>
  </si>
  <si>
    <t>CREDIT/DEBIT</t>
  </si>
  <si>
    <t>WEEKLY CONTRACTUAL</t>
  </si>
  <si>
    <t>Worked hours</t>
  </si>
  <si>
    <t>(Scheduled Hours)</t>
  </si>
  <si>
    <t>Week 5</t>
  </si>
  <si>
    <t xml:space="preserve"> Flexi days taken</t>
  </si>
  <si>
    <t>MONTH</t>
  </si>
  <si>
    <t>EMPLOYEE NAME</t>
  </si>
  <si>
    <t>Any Flexi Days are indicated as zero hours because these should not contribute further to the Month's total of worked hours</t>
  </si>
  <si>
    <t>Further Info</t>
  </si>
  <si>
    <t xml:space="preserve">Bank Holidays, Personal Holiday &amp; Sick Leave are noted as a 7-hour day as these are paid for and make up the average 35hr week.                                      </t>
  </si>
  <si>
    <t>RUNNING FLEXI TOTAL</t>
  </si>
  <si>
    <t>(Worked Hours this month)</t>
  </si>
  <si>
    <t>FLEXI-TIME SHEET 2010</t>
  </si>
  <si>
    <t>debit</t>
  </si>
  <si>
    <t>5-week</t>
  </si>
  <si>
    <t>Weekend</t>
  </si>
  <si>
    <t>4-week</t>
  </si>
  <si>
    <t>Hours</t>
  </si>
  <si>
    <t>Committee Meeting</t>
  </si>
  <si>
    <t>Total Number of Hours</t>
  </si>
  <si>
    <t>Number of Sessions</t>
  </si>
  <si>
    <t>BDA MEMBERS REMOTE MEETINGS SESSIONS CLAIM</t>
  </si>
  <si>
    <t>Membership Number</t>
  </si>
  <si>
    <t>Name</t>
  </si>
  <si>
    <t>Address</t>
  </si>
  <si>
    <t xml:space="preserve">Code </t>
  </si>
  <si>
    <t>Number of unpaid session</t>
  </si>
  <si>
    <t>I wish to notify the BDA of my attendance for four unpaid sessions (12 hours)</t>
  </si>
  <si>
    <t>Signature</t>
  </si>
  <si>
    <t>If your bank details have changed, please notify us by emailing finance@bda.org</t>
  </si>
  <si>
    <t xml:space="preserve">Date: </t>
  </si>
  <si>
    <t>I confirm that to the best of my knowledge, the information on this claim is accurate and complete.</t>
  </si>
  <si>
    <r>
      <t xml:space="preserve">Guidance for completion of this form can be found on the BDA Committee website, together with details of the Association's policy on expenses: </t>
    </r>
    <r>
      <rPr>
        <sz val="8"/>
        <color rgb="FF00B0F0"/>
        <rFont val="FS Albert Pro"/>
      </rPr>
      <t xml:space="preserve">bda.org/dentists/representation/expense-forms.aspx. </t>
    </r>
    <r>
      <rPr>
        <sz val="8"/>
        <rFont val="FS Albert Pro"/>
      </rPr>
      <t xml:space="preserve"> 
Please refer to 4.10 Members responsibility to ensure tax is paid. </t>
    </r>
    <r>
      <rPr>
        <b/>
        <sz val="8"/>
        <rFont val="FS Albert Pro"/>
      </rPr>
      <t>This form must be completed electronically, handwritten claims will not be accepted. Once completed, please email to finance@bda.org</t>
    </r>
  </si>
  <si>
    <t>Please note, if the table below is incomplete, this may cause delays in processing your claim.</t>
  </si>
  <si>
    <r>
      <t xml:space="preserve">Enter start and finish times in 24 hour clock format </t>
    </r>
    <r>
      <rPr>
        <b/>
        <i/>
        <sz val="8"/>
        <rFont val="FS Albert Pro"/>
      </rPr>
      <t>HH:MM</t>
    </r>
    <r>
      <rPr>
        <i/>
        <sz val="8"/>
        <rFont val="FS Albert Pro"/>
      </rPr>
      <t>, for example 09:00 - 14:00</t>
    </r>
  </si>
  <si>
    <t>The accumulated hours must equate to a whole session (3 hours) before submitting a claim. Maximum of 2 sessions per day (6 hours)</t>
  </si>
  <si>
    <r>
      <t xml:space="preserve">The duration of shorter meetings of Committees and Councils </t>
    </r>
    <r>
      <rPr>
        <b/>
        <i/>
        <sz val="8"/>
        <rFont val="FS Albert Pro"/>
      </rPr>
      <t xml:space="preserve">during working hours </t>
    </r>
    <r>
      <rPr>
        <i/>
        <sz val="8"/>
        <rFont val="FS Albert Pro"/>
      </rPr>
      <t>can be claimed.</t>
    </r>
  </si>
  <si>
    <t>Budget title</t>
  </si>
  <si>
    <t>Code</t>
  </si>
  <si>
    <t>English Council</t>
  </si>
  <si>
    <t xml:space="preserve">C01 </t>
  </si>
  <si>
    <t>President's expenses</t>
  </si>
  <si>
    <t>C02</t>
  </si>
  <si>
    <t>Audit &amp; Scrutiny Committee</t>
  </si>
  <si>
    <t xml:space="preserve">C05 </t>
  </si>
  <si>
    <t>UK Council</t>
  </si>
  <si>
    <t xml:space="preserve">C12 </t>
  </si>
  <si>
    <t>Students Committee</t>
  </si>
  <si>
    <t xml:space="preserve">C13 </t>
  </si>
  <si>
    <t>Young Dentists Committee</t>
  </si>
  <si>
    <t xml:space="preserve">C14 </t>
  </si>
  <si>
    <t>GDPC Executive</t>
  </si>
  <si>
    <t xml:space="preserve">C21 </t>
  </si>
  <si>
    <t xml:space="preserve">GDPC </t>
  </si>
  <si>
    <t xml:space="preserve">C22 </t>
  </si>
  <si>
    <t>GDPC Remuneration</t>
  </si>
  <si>
    <t xml:space="preserve">C25 </t>
  </si>
  <si>
    <t>CCCPHD / SDC Exec</t>
  </si>
  <si>
    <t xml:space="preserve">C27 </t>
  </si>
  <si>
    <t>CCCPHD / SDC</t>
  </si>
  <si>
    <t xml:space="preserve">C28 </t>
  </si>
  <si>
    <t>CCHDS Exec</t>
  </si>
  <si>
    <t xml:space="preserve">C29 </t>
  </si>
  <si>
    <t>CCHDS</t>
  </si>
  <si>
    <t xml:space="preserve">C30 </t>
  </si>
  <si>
    <t>CCDAS</t>
  </si>
  <si>
    <t xml:space="preserve">C32 </t>
  </si>
  <si>
    <t>Armed Forces Committee</t>
  </si>
  <si>
    <t xml:space="preserve">C33 </t>
  </si>
  <si>
    <t>Honours &amp; Awards</t>
  </si>
  <si>
    <t>C34</t>
  </si>
  <si>
    <t>PEC</t>
  </si>
  <si>
    <t xml:space="preserve">C42 </t>
  </si>
  <si>
    <t>Education, Ethics and the Dental Team WG</t>
  </si>
  <si>
    <t xml:space="preserve">C43 </t>
  </si>
  <si>
    <t>Finance Committee</t>
  </si>
  <si>
    <t xml:space="preserve">C44 </t>
  </si>
  <si>
    <t>Pensions Committee</t>
  </si>
  <si>
    <t xml:space="preserve">C45 </t>
  </si>
  <si>
    <t>Health &amp; Science</t>
  </si>
  <si>
    <t xml:space="preserve">C46 </t>
  </si>
  <si>
    <t>Equality &amp; Diversity</t>
  </si>
  <si>
    <t xml:space="preserve">C47 </t>
  </si>
  <si>
    <t>Review Body Evidence Committee</t>
  </si>
  <si>
    <t xml:space="preserve">C51 </t>
  </si>
  <si>
    <t>LDC Conference Agenda</t>
  </si>
  <si>
    <t xml:space="preserve">C54 </t>
  </si>
  <si>
    <t>LDC Officers</t>
  </si>
  <si>
    <t xml:space="preserve">C55 </t>
  </si>
  <si>
    <t>LDC Regional Liaison</t>
  </si>
  <si>
    <t xml:space="preserve">C56 </t>
  </si>
  <si>
    <t>LDC Expenses</t>
  </si>
  <si>
    <t xml:space="preserve">C57 </t>
  </si>
  <si>
    <t>Dent Form Committee</t>
  </si>
  <si>
    <t xml:space="preserve">C59 </t>
  </si>
  <si>
    <t>Council (NI)</t>
  </si>
  <si>
    <t xml:space="preserve">C63 </t>
  </si>
  <si>
    <t>DPC (NI)</t>
  </si>
  <si>
    <t xml:space="preserve">C64 </t>
  </si>
  <si>
    <t>JNF (NI)</t>
  </si>
  <si>
    <t xml:space="preserve">C66 </t>
  </si>
  <si>
    <t>CCCPHD (Wales)</t>
  </si>
  <si>
    <t xml:space="preserve">C71 </t>
  </si>
  <si>
    <t>Council (Wales)</t>
  </si>
  <si>
    <t xml:space="preserve">C73 </t>
  </si>
  <si>
    <t>DPC (Wales)</t>
  </si>
  <si>
    <t xml:space="preserve">C74 </t>
  </si>
  <si>
    <t>WCCD</t>
  </si>
  <si>
    <t xml:space="preserve">C76 </t>
  </si>
  <si>
    <t>SPDSC</t>
  </si>
  <si>
    <t xml:space="preserve">C81 </t>
  </si>
  <si>
    <t>CCHDS (Scotland) / SCHDS</t>
  </si>
  <si>
    <t xml:space="preserve">C82 </t>
  </si>
  <si>
    <t>Council (Scotland)</t>
  </si>
  <si>
    <t xml:space="preserve">C83 </t>
  </si>
  <si>
    <t>DPC (Scotland) / SDPC</t>
  </si>
  <si>
    <t xml:space="preserve">C84 </t>
  </si>
  <si>
    <t>JNF (Scotland)</t>
  </si>
  <si>
    <t xml:space="preserve">C86 </t>
  </si>
  <si>
    <t>LDC Agenda (Scotland)</t>
  </si>
  <si>
    <t xml:space="preserve">C87 </t>
  </si>
  <si>
    <t>Council of Pesidents</t>
  </si>
  <si>
    <t xml:space="preserve">C89 </t>
  </si>
  <si>
    <t>Miscellaneous portfolio work</t>
  </si>
  <si>
    <t xml:space="preserve">C99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</si>
</sst>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"/>
    <numFmt numFmtId="165" formatCode="[hh]:mm"/>
    <numFmt numFmtId="166" formatCode="&quot;£&quot;#,##0.00"/>
  </numFmts>
  <fonts count="31">
    <font>
      <sz val="10"/>
      <name val="Tahoma"/>
    </font>
    <font>
      <b/>
      <sz val="8"/>
      <name val="Humanst521 BT"/>
      <family val="2"/>
    </font>
    <font>
      <sz val="12"/>
      <name val="Times New Roman"/>
      <family val="1"/>
    </font>
    <font>
      <b/>
      <sz val="12"/>
      <name val="Humanst521 BT"/>
      <family val="2"/>
    </font>
    <font>
      <b/>
      <sz val="12"/>
      <color indexed="9"/>
      <name val="Humanst521 BT"/>
      <family val="2"/>
    </font>
    <font>
      <b/>
      <sz val="14"/>
      <color indexed="9"/>
      <name val="Humanst521 BT"/>
      <family val="2"/>
    </font>
    <font>
      <b/>
      <sz val="11"/>
      <name val="Humanst521 BT"/>
      <family val="2"/>
    </font>
    <font>
      <sz val="16"/>
      <name val="Arial Black"/>
      <family val="2"/>
    </font>
    <font>
      <sz val="14"/>
      <name val="Arial Black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sz val="10"/>
      <name val="FS Albert Pro"/>
    </font>
    <font>
      <b/>
      <sz val="10"/>
      <color theme="0"/>
      <name val="FS Albert Pro"/>
    </font>
    <font>
      <sz val="10"/>
      <color theme="0"/>
      <name val="FS Albert Pro"/>
    </font>
    <font>
      <sz val="8"/>
      <name val="FS Albert Pro"/>
    </font>
    <font>
      <sz val="8"/>
      <color rgb="FF00B0F0"/>
      <name val="FS Albert Pro"/>
    </font>
    <font>
      <b/>
      <i/>
      <sz val="8"/>
      <name val="FS Albert Pro"/>
    </font>
    <font>
      <i/>
      <sz val="8"/>
      <name val="FS Albert Pro"/>
    </font>
    <font>
      <b/>
      <sz val="10"/>
      <color theme="1" tint="0.34998626667073579"/>
      <name val="FS Albert Pro"/>
    </font>
    <font>
      <b/>
      <sz val="9"/>
      <color rgb="FF808285"/>
      <name val="Arial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i/>
      <sz val="8"/>
      <color rgb="FF808285"/>
      <name val="Arial"/>
      <family val="2"/>
    </font>
    <font>
      <b/>
      <sz val="8"/>
      <name val="FS Albert Pro"/>
    </font>
    <font>
      <b/>
      <sz val="10"/>
      <name val="FS Albert Pro"/>
    </font>
    <font>
      <sz val="1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27" fillId="0" borderId="0"/>
    <xf numFmtId="0" fontId="29" fillId="0" borderId="0"/>
  </cellStyleXfs>
  <cellXfs count="10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20" fontId="2" fillId="0" borderId="4" xfId="0" applyNumberFormat="1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17" fontId="8" fillId="0" borderId="0" xfId="0" applyNumberFormat="1" applyFont="1"/>
    <xf numFmtId="0" fontId="8" fillId="0" borderId="0" xfId="0" applyFont="1"/>
    <xf numFmtId="0" fontId="0" fillId="0" borderId="0" xfId="0" applyAlignment="1">
      <alignment horizontal="right"/>
    </xf>
    <xf numFmtId="46" fontId="0" fillId="0" borderId="0" xfId="0" applyNumberFormat="1"/>
    <xf numFmtId="46" fontId="10" fillId="0" borderId="0" xfId="0" applyNumberFormat="1" applyFont="1"/>
    <xf numFmtId="46" fontId="9" fillId="0" borderId="0" xfId="0" applyNumberFormat="1" applyFont="1"/>
    <xf numFmtId="46" fontId="9" fillId="0" borderId="2" xfId="0" applyNumberFormat="1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46" fontId="11" fillId="0" borderId="0" xfId="0" applyNumberFormat="1" applyFont="1"/>
    <xf numFmtId="0" fontId="3" fillId="0" borderId="0" xfId="0" applyFont="1" applyBorder="1" applyAlignment="1">
      <alignment vertical="top" wrapText="1"/>
    </xf>
    <xf numFmtId="16" fontId="3" fillId="0" borderId="0" xfId="0" applyNumberFormat="1" applyFont="1" applyBorder="1" applyAlignment="1">
      <alignment vertical="top" wrapText="1"/>
    </xf>
    <xf numFmtId="20" fontId="2" fillId="0" borderId="0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0" fontId="2" fillId="0" borderId="4" xfId="0" applyNumberFormat="1" applyFont="1" applyFill="1" applyBorder="1" applyAlignment="1">
      <alignment vertical="top" wrapText="1"/>
    </xf>
    <xf numFmtId="0" fontId="0" fillId="0" borderId="0" xfId="0" applyFill="1"/>
    <xf numFmtId="16" fontId="3" fillId="3" borderId="4" xfId="0" applyNumberFormat="1" applyFont="1" applyFill="1" applyBorder="1" applyAlignment="1">
      <alignment vertical="top" wrapText="1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6" fontId="0" fillId="0" borderId="2" xfId="0" applyNumberFormat="1" applyBorder="1"/>
    <xf numFmtId="0" fontId="4" fillId="2" borderId="5" xfId="0" applyFont="1" applyFill="1" applyBorder="1" applyAlignment="1">
      <alignment vertical="top" wrapText="1"/>
    </xf>
    <xf numFmtId="0" fontId="0" fillId="0" borderId="0" xfId="0" applyFill="1" applyBorder="1" applyAlignment="1">
      <alignment horizontal="right"/>
    </xf>
    <xf numFmtId="46" fontId="0" fillId="0" borderId="0" xfId="0" applyNumberFormat="1" applyBorder="1"/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10" fillId="0" borderId="2" xfId="0" applyFont="1" applyBorder="1" applyAlignment="1">
      <alignment wrapText="1"/>
    </xf>
    <xf numFmtId="16" fontId="1" fillId="0" borderId="0" xfId="0" applyNumberFormat="1" applyFont="1"/>
    <xf numFmtId="20" fontId="0" fillId="0" borderId="0" xfId="0" applyNumberFormat="1"/>
    <xf numFmtId="20" fontId="0" fillId="0" borderId="0" xfId="0" applyNumberFormat="1" applyAlignment="1">
      <alignment horizontal="right"/>
    </xf>
    <xf numFmtId="164" fontId="10" fillId="0" borderId="0" xfId="0" applyNumberFormat="1" applyFont="1" applyAlignment="1">
      <alignment wrapText="1"/>
    </xf>
    <xf numFmtId="0" fontId="10" fillId="0" borderId="0" xfId="0" applyFont="1"/>
    <xf numFmtId="164" fontId="10" fillId="3" borderId="0" xfId="0" applyNumberFormat="1" applyFont="1" applyFill="1" applyAlignment="1">
      <alignment horizontal="center" wrapText="1"/>
    </xf>
    <xf numFmtId="0" fontId="3" fillId="0" borderId="2" xfId="0" applyFont="1" applyFill="1" applyBorder="1" applyAlignment="1">
      <alignment vertical="top" wrapText="1"/>
    </xf>
    <xf numFmtId="16" fontId="3" fillId="4" borderId="4" xfId="0" applyNumberFormat="1" applyFont="1" applyFill="1" applyBorder="1" applyAlignment="1">
      <alignment vertical="top" wrapText="1"/>
    </xf>
    <xf numFmtId="20" fontId="9" fillId="0" borderId="2" xfId="0" applyNumberFormat="1" applyFont="1" applyFill="1" applyBorder="1"/>
    <xf numFmtId="0" fontId="10" fillId="3" borderId="0" xfId="0" applyNumberFormat="1" applyFont="1" applyFill="1" applyAlignment="1">
      <alignment horizontal="center" wrapText="1"/>
    </xf>
    <xf numFmtId="16" fontId="3" fillId="4" borderId="2" xfId="0" applyNumberFormat="1" applyFont="1" applyFill="1" applyBorder="1" applyAlignment="1">
      <alignment vertical="top" wrapText="1"/>
    </xf>
    <xf numFmtId="0" fontId="10" fillId="3" borderId="0" xfId="0" applyFont="1" applyFill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/>
    <xf numFmtId="17" fontId="13" fillId="7" borderId="0" xfId="0" applyNumberFormat="1" applyFont="1" applyFill="1" applyBorder="1"/>
    <xf numFmtId="20" fontId="13" fillId="7" borderId="0" xfId="0" applyNumberFormat="1" applyFont="1" applyFill="1" applyBorder="1" applyAlignment="1">
      <alignment horizontal="center" vertical="top" wrapText="1"/>
    </xf>
    <xf numFmtId="0" fontId="13" fillId="5" borderId="7" xfId="0" applyFont="1" applyFill="1" applyBorder="1"/>
    <xf numFmtId="20" fontId="13" fillId="5" borderId="7" xfId="0" applyNumberFormat="1" applyFont="1" applyFill="1" applyBorder="1" applyAlignment="1">
      <alignment horizontal="center" vertical="top" wrapText="1"/>
    </xf>
    <xf numFmtId="0" fontId="14" fillId="9" borderId="7" xfId="0" applyFont="1" applyFill="1" applyBorder="1"/>
    <xf numFmtId="0" fontId="15" fillId="9" borderId="7" xfId="0" applyFont="1" applyFill="1" applyBorder="1"/>
    <xf numFmtId="165" fontId="14" fillId="9" borderId="7" xfId="0" applyNumberFormat="1" applyFont="1" applyFill="1" applyBorder="1" applyAlignment="1">
      <alignment horizontal="center" vertical="top" wrapText="1"/>
    </xf>
    <xf numFmtId="2" fontId="14" fillId="9" borderId="7" xfId="1" applyNumberFormat="1" applyFont="1" applyFill="1" applyBorder="1" applyAlignment="1">
      <alignment horizontal="center" vertical="center" wrapText="1"/>
    </xf>
    <xf numFmtId="166" fontId="14" fillId="9" borderId="7" xfId="1" applyNumberFormat="1" applyFont="1" applyFill="1" applyBorder="1" applyAlignment="1">
      <alignment horizontal="center" vertical="center" wrapText="1"/>
    </xf>
    <xf numFmtId="0" fontId="16" fillId="7" borderId="0" xfId="0" applyFont="1" applyFill="1" applyBorder="1" applyAlignment="1"/>
    <xf numFmtId="0" fontId="16" fillId="7" borderId="9" xfId="0" applyFont="1" applyFill="1" applyBorder="1" applyAlignment="1"/>
    <xf numFmtId="0" fontId="16" fillId="7" borderId="10" xfId="0" applyFont="1" applyFill="1" applyBorder="1" applyAlignment="1"/>
    <xf numFmtId="0" fontId="16" fillId="7" borderId="12" xfId="0" applyFont="1" applyFill="1" applyBorder="1" applyAlignment="1"/>
    <xf numFmtId="0" fontId="16" fillId="7" borderId="14" xfId="0" applyFont="1" applyFill="1" applyBorder="1" applyAlignment="1"/>
    <xf numFmtId="0" fontId="16" fillId="7" borderId="15" xfId="0" applyFont="1" applyFill="1" applyBorder="1" applyAlignment="1"/>
    <xf numFmtId="17" fontId="18" fillId="7" borderId="0" xfId="0" applyNumberFormat="1" applyFont="1" applyFill="1" applyBorder="1"/>
    <xf numFmtId="17" fontId="19" fillId="7" borderId="0" xfId="0" applyNumberFormat="1" applyFont="1" applyFill="1" applyBorder="1"/>
    <xf numFmtId="0" fontId="14" fillId="8" borderId="7" xfId="0" applyFont="1" applyFill="1" applyBorder="1" applyAlignment="1">
      <alignment wrapText="1"/>
    </xf>
    <xf numFmtId="0" fontId="14" fillId="8" borderId="7" xfId="0" applyFont="1" applyFill="1" applyBorder="1" applyAlignment="1">
      <alignment horizontal="center" wrapText="1"/>
    </xf>
    <xf numFmtId="0" fontId="20" fillId="7" borderId="0" xfId="0" applyFont="1" applyFill="1" applyBorder="1"/>
    <xf numFmtId="14" fontId="13" fillId="5" borderId="7" xfId="0" applyNumberFormat="1" applyFont="1" applyFill="1" applyBorder="1" applyAlignment="1">
      <alignment horizontal="left" vertical="top" wrapText="1"/>
    </xf>
    <xf numFmtId="0" fontId="21" fillId="7" borderId="0" xfId="0" applyFont="1" applyFill="1"/>
    <xf numFmtId="0" fontId="0" fillId="7" borderId="0" xfId="0" applyFill="1"/>
    <xf numFmtId="0" fontId="23" fillId="7" borderId="0" xfId="0" applyFont="1" applyFill="1"/>
    <xf numFmtId="0" fontId="22" fillId="7" borderId="0" xfId="0" applyFont="1" applyFill="1" applyBorder="1"/>
    <xf numFmtId="0" fontId="22" fillId="7" borderId="0" xfId="0" applyFont="1" applyFill="1" applyBorder="1" applyAlignment="1">
      <alignment horizontal="center"/>
    </xf>
    <xf numFmtId="0" fontId="21" fillId="7" borderId="0" xfId="0" applyFont="1" applyFill="1" applyBorder="1"/>
    <xf numFmtId="0" fontId="21" fillId="7" borderId="16" xfId="0" applyFont="1" applyFill="1" applyBorder="1"/>
    <xf numFmtId="0" fontId="22" fillId="7" borderId="16" xfId="0" applyFont="1" applyFill="1" applyBorder="1"/>
    <xf numFmtId="0" fontId="22" fillId="7" borderId="16" xfId="0" applyFont="1" applyFill="1" applyBorder="1" applyAlignment="1">
      <alignment horizontal="center"/>
    </xf>
    <xf numFmtId="14" fontId="22" fillId="7" borderId="0" xfId="0" applyNumberFormat="1" applyFont="1" applyFill="1" applyBorder="1" applyAlignment="1">
      <alignment horizontal="center"/>
    </xf>
    <xf numFmtId="20" fontId="19" fillId="7" borderId="0" xfId="0" applyNumberFormat="1" applyFont="1" applyFill="1" applyBorder="1" applyAlignment="1">
      <alignment horizontal="center"/>
    </xf>
    <xf numFmtId="0" fontId="26" fillId="7" borderId="0" xfId="0" applyFont="1" applyFill="1" applyBorder="1"/>
    <xf numFmtId="2" fontId="0" fillId="0" borderId="6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14" fontId="22" fillId="7" borderId="0" xfId="0" applyNumberFormat="1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>
      <alignment horizontal="left" vertical="center" wrapText="1"/>
    </xf>
    <xf numFmtId="17" fontId="13" fillId="6" borderId="0" xfId="0" applyNumberFormat="1" applyFont="1" applyFill="1" applyBorder="1" applyAlignment="1">
      <alignment horizontal="center"/>
    </xf>
    <xf numFmtId="0" fontId="28" fillId="8" borderId="17" xfId="2" applyFont="1" applyFill="1" applyBorder="1" applyAlignment="1">
      <alignment horizontal="left" vertical="center"/>
    </xf>
    <xf numFmtId="0" fontId="28" fillId="8" borderId="18" xfId="2" applyFont="1" applyFill="1" applyBorder="1" applyAlignment="1">
      <alignment horizontal="left" vertical="center"/>
    </xf>
    <xf numFmtId="0" fontId="29" fillId="0" borderId="0" xfId="3"/>
    <xf numFmtId="0" fontId="28" fillId="8" borderId="6" xfId="2" applyFont="1" applyFill="1" applyBorder="1" applyAlignment="1">
      <alignment horizontal="left" vertical="center"/>
    </xf>
    <xf numFmtId="0" fontId="28" fillId="8" borderId="0" xfId="2" applyFont="1" applyFill="1" applyAlignment="1">
      <alignment horizontal="left" vertical="center"/>
    </xf>
    <xf numFmtId="0" fontId="30" fillId="0" borderId="0" xfId="2" applyFont="1"/>
    <xf numFmtId="0" fontId="30" fillId="0" borderId="0" xfId="2" applyFont="1" applyAlignment="1">
      <alignment horizontal="left"/>
    </xf>
    <xf numFmtId="0" fontId="29" fillId="0" borderId="0" xfId="3" applyAlignment="1">
      <alignment horizontal="left"/>
    </xf>
  </cellXfs>
  <cellStyles count="4">
    <cellStyle name="% 10" xfId="2" xr:uid="{BF44F26A-BB91-4611-BBF8-70D1BAB00BB4}"/>
    <cellStyle name="Comma" xfId="1" builtinId="3"/>
    <cellStyle name="Normal" xfId="0" builtinId="0"/>
    <cellStyle name="Normal 2" xfId="3" xr:uid="{F76CA3CE-DA6A-4846-8BDF-119DFDD979B0}"/>
  </cellStyles>
  <dxfs count="0"/>
  <tableStyles count="0" defaultTableStyle="TableStyleMedium9" defaultPivotStyle="PivotStyleLight16"/>
  <colors>
    <mruColors>
      <color rgb="FFFFFF66"/>
      <color rgb="FFFFFF99"/>
      <color rgb="FFF26E60"/>
      <color rgb="FFF9482B"/>
      <color rgb="FF95F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</xdr:colOff>
      <xdr:row>2</xdr:row>
      <xdr:rowOff>38101</xdr:rowOff>
    </xdr:from>
    <xdr:to>
      <xdr:col>7</xdr:col>
      <xdr:colOff>676275</xdr:colOff>
      <xdr:row>5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DE7BF-7D7E-434B-93FA-D66E0C02C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650" y="200026"/>
          <a:ext cx="6254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67"/>
  <sheetViews>
    <sheetView view="pageBreakPreview" topLeftCell="A30" zoomScaleNormal="100" workbookViewId="0">
      <selection activeCell="B53" sqref="B53"/>
    </sheetView>
  </sheetViews>
  <sheetFormatPr defaultRowHeight="12.75"/>
  <cols>
    <col min="1" max="1" width="15.85546875" customWidth="1"/>
    <col min="2" max="2" width="13.7109375" customWidth="1"/>
    <col min="3" max="3" width="12.85546875" customWidth="1"/>
    <col min="4" max="5" width="13.5703125" customWidth="1"/>
    <col min="6" max="6" width="19.5703125" customWidth="1"/>
    <col min="7" max="7" width="41.42578125" style="31" customWidth="1"/>
  </cols>
  <sheetData>
    <row r="1" spans="1:7" ht="24.75">
      <c r="A1" s="7" t="s">
        <v>33</v>
      </c>
      <c r="E1" s="9" t="s">
        <v>27</v>
      </c>
      <c r="G1" s="45" t="e">
        <f>#REF!</f>
        <v>#REF!</v>
      </c>
    </row>
    <row r="2" spans="1:7" ht="6" customHeight="1"/>
    <row r="3" spans="1:7" ht="22.5">
      <c r="A3" s="8" t="s">
        <v>26</v>
      </c>
      <c r="B3" s="26" t="s">
        <v>35</v>
      </c>
      <c r="D3" s="9"/>
    </row>
    <row r="4" spans="1:7" ht="15">
      <c r="A4" s="6" t="s">
        <v>13</v>
      </c>
      <c r="D4" s="44">
        <v>0</v>
      </c>
      <c r="E4" s="40" t="s">
        <v>34</v>
      </c>
    </row>
    <row r="5" spans="1:7">
      <c r="A5" s="1"/>
      <c r="B5" s="1"/>
      <c r="D5" s="15"/>
      <c r="E5" s="16" t="s">
        <v>21</v>
      </c>
      <c r="F5" s="17" t="e">
        <f>#REF!</f>
        <v>#REF!</v>
      </c>
    </row>
    <row r="6" spans="1:7" ht="18">
      <c r="A6" s="3" t="s">
        <v>11</v>
      </c>
      <c r="B6" s="4" t="s">
        <v>12</v>
      </c>
      <c r="C6" s="4" t="s">
        <v>0</v>
      </c>
      <c r="D6" s="4" t="s">
        <v>1</v>
      </c>
      <c r="E6" s="4" t="s">
        <v>2</v>
      </c>
      <c r="F6" s="4" t="s">
        <v>3</v>
      </c>
      <c r="G6" s="28" t="s">
        <v>29</v>
      </c>
    </row>
    <row r="7" spans="1:7" s="40" customFormat="1" ht="15.75">
      <c r="A7" s="42" t="s">
        <v>10</v>
      </c>
      <c r="B7" s="46"/>
      <c r="C7" s="42"/>
      <c r="D7" s="42"/>
      <c r="E7" s="42"/>
      <c r="F7" s="22">
        <f>(E7-C7)-D7</f>
        <v>0</v>
      </c>
      <c r="G7" s="35" t="s">
        <v>36</v>
      </c>
    </row>
    <row r="8" spans="1:7" ht="15.75">
      <c r="A8" s="2" t="s">
        <v>4</v>
      </c>
      <c r="B8" s="24"/>
      <c r="C8" s="5"/>
      <c r="D8" s="5"/>
      <c r="E8" s="5"/>
      <c r="F8" s="22">
        <f>(E8-C8)-D8</f>
        <v>0</v>
      </c>
      <c r="G8" s="32"/>
    </row>
    <row r="9" spans="1:7" ht="15.75">
      <c r="A9" s="2" t="s">
        <v>5</v>
      </c>
      <c r="B9" s="24"/>
      <c r="C9" s="5"/>
      <c r="D9" s="5"/>
      <c r="E9" s="5"/>
      <c r="F9" s="22">
        <f t="shared" ref="F9:F13" si="0">(E9-C9)-D9</f>
        <v>0</v>
      </c>
      <c r="G9" s="32"/>
    </row>
    <row r="10" spans="1:7" ht="15.75">
      <c r="A10" s="2" t="s">
        <v>6</v>
      </c>
      <c r="B10" s="24"/>
      <c r="C10" s="5"/>
      <c r="D10" s="5"/>
      <c r="E10" s="5"/>
      <c r="F10" s="22">
        <f t="shared" si="0"/>
        <v>0</v>
      </c>
      <c r="G10" s="32"/>
    </row>
    <row r="11" spans="1:7" ht="18.75" customHeight="1">
      <c r="A11" s="2" t="s">
        <v>7</v>
      </c>
      <c r="B11" s="24"/>
      <c r="C11" s="5"/>
      <c r="D11" s="5"/>
      <c r="E11" s="5"/>
      <c r="F11" s="22">
        <f t="shared" si="0"/>
        <v>0</v>
      </c>
      <c r="G11" s="32"/>
    </row>
    <row r="12" spans="1:7" ht="18.75" customHeight="1">
      <c r="A12" s="2" t="s">
        <v>8</v>
      </c>
      <c r="B12" s="24"/>
      <c r="C12" s="5"/>
      <c r="D12" s="5"/>
      <c r="E12" s="5"/>
      <c r="F12" s="22">
        <f t="shared" si="0"/>
        <v>0</v>
      </c>
      <c r="G12" s="32"/>
    </row>
    <row r="13" spans="1:7" ht="15.75">
      <c r="A13" s="2" t="s">
        <v>9</v>
      </c>
      <c r="B13" s="43"/>
      <c r="C13" s="5"/>
      <c r="D13" s="5"/>
      <c r="E13" s="5"/>
      <c r="F13" s="22">
        <f t="shared" si="0"/>
        <v>0</v>
      </c>
      <c r="G13" s="35" t="s">
        <v>36</v>
      </c>
    </row>
    <row r="14" spans="1:7">
      <c r="E14" s="10" t="s">
        <v>22</v>
      </c>
      <c r="F14" s="14">
        <f>SUM(F7:F13)</f>
        <v>0</v>
      </c>
      <c r="G14" s="33"/>
    </row>
    <row r="15" spans="1:7">
      <c r="A15" s="1"/>
      <c r="B15" s="1"/>
      <c r="E15" s="10" t="s">
        <v>20</v>
      </c>
      <c r="F15" s="27" t="e">
        <f>IF(F14-$F$5&gt;$F$5-F14,F14-$F$5,$F$5-F14)</f>
        <v>#REF!</v>
      </c>
      <c r="G15" s="33" t="e">
        <f>IF(F14&gt;=$F$5,"credit","debit")</f>
        <v>#REF!</v>
      </c>
    </row>
    <row r="16" spans="1:7">
      <c r="A16" s="1"/>
      <c r="B16" s="1"/>
      <c r="E16" s="10"/>
      <c r="F16" s="11"/>
    </row>
    <row r="17" spans="1:7" ht="18">
      <c r="A17" s="3" t="s">
        <v>14</v>
      </c>
      <c r="B17" s="4" t="s">
        <v>12</v>
      </c>
      <c r="C17" s="4" t="s">
        <v>0</v>
      </c>
      <c r="D17" s="4" t="s">
        <v>1</v>
      </c>
      <c r="E17" s="4" t="s">
        <v>2</v>
      </c>
      <c r="F17" s="4" t="s">
        <v>3</v>
      </c>
      <c r="G17" s="4" t="s">
        <v>29</v>
      </c>
    </row>
    <row r="18" spans="1:7" s="23" customFormat="1" ht="15.75">
      <c r="A18" s="21" t="s">
        <v>10</v>
      </c>
      <c r="B18" s="43"/>
      <c r="C18" s="22"/>
      <c r="D18" s="22"/>
      <c r="E18" s="22"/>
      <c r="F18" s="22">
        <f t="shared" ref="F18:F24" si="1">(E18-C18)-D18</f>
        <v>0</v>
      </c>
      <c r="G18" s="35" t="s">
        <v>36</v>
      </c>
    </row>
    <row r="19" spans="1:7" s="23" customFormat="1" ht="15.75">
      <c r="A19" s="21" t="s">
        <v>4</v>
      </c>
      <c r="B19" s="24"/>
      <c r="C19" s="22"/>
      <c r="D19" s="22"/>
      <c r="E19" s="22"/>
      <c r="F19" s="22">
        <f t="shared" si="1"/>
        <v>0</v>
      </c>
      <c r="G19" s="35"/>
    </row>
    <row r="20" spans="1:7" ht="15.75">
      <c r="A20" s="2" t="s">
        <v>5</v>
      </c>
      <c r="B20" s="24"/>
      <c r="C20" s="5"/>
      <c r="D20" s="5"/>
      <c r="E20" s="5"/>
      <c r="F20" s="22">
        <f t="shared" si="1"/>
        <v>0</v>
      </c>
      <c r="G20" s="35"/>
    </row>
    <row r="21" spans="1:7" ht="15.75">
      <c r="A21" s="2" t="s">
        <v>6</v>
      </c>
      <c r="B21" s="24"/>
      <c r="C21" s="5"/>
      <c r="D21" s="5"/>
      <c r="E21" s="5"/>
      <c r="F21" s="22">
        <f t="shared" si="1"/>
        <v>0</v>
      </c>
      <c r="G21" s="32"/>
    </row>
    <row r="22" spans="1:7" ht="15.75">
      <c r="A22" s="2" t="s">
        <v>7</v>
      </c>
      <c r="B22" s="24"/>
      <c r="C22" s="5"/>
      <c r="D22" s="5"/>
      <c r="E22" s="5"/>
      <c r="F22" s="5">
        <f t="shared" si="1"/>
        <v>0</v>
      </c>
      <c r="G22" s="35"/>
    </row>
    <row r="23" spans="1:7" ht="15.75">
      <c r="A23" s="2" t="s">
        <v>8</v>
      </c>
      <c r="B23" s="24"/>
      <c r="C23" s="5"/>
      <c r="D23" s="5"/>
      <c r="E23" s="5"/>
      <c r="F23" s="5">
        <f t="shared" si="1"/>
        <v>0</v>
      </c>
      <c r="G23" s="35"/>
    </row>
    <row r="24" spans="1:7" ht="15.75">
      <c r="A24" s="2" t="s">
        <v>9</v>
      </c>
      <c r="B24" s="43"/>
      <c r="C24" s="5"/>
      <c r="D24" s="5"/>
      <c r="E24" s="5"/>
      <c r="F24" s="5">
        <f t="shared" si="1"/>
        <v>0</v>
      </c>
      <c r="G24" s="35" t="s">
        <v>36</v>
      </c>
    </row>
    <row r="25" spans="1:7">
      <c r="E25" s="10" t="s">
        <v>22</v>
      </c>
      <c r="F25" s="14">
        <f>SUM(F18:F24)</f>
        <v>0</v>
      </c>
      <c r="G25" s="33"/>
    </row>
    <row r="26" spans="1:7">
      <c r="A26" s="1"/>
      <c r="B26" s="1"/>
      <c r="E26" s="10" t="s">
        <v>20</v>
      </c>
      <c r="F26" s="27" t="e">
        <f>IF(F25-$F$5&gt;$F$5-F25,F25-$F$5,$F$5-F25)</f>
        <v>#REF!</v>
      </c>
      <c r="G26" s="33" t="e">
        <f>IF(F25&gt;=$F$5,"credit","debit")</f>
        <v>#REF!</v>
      </c>
    </row>
    <row r="27" spans="1:7">
      <c r="A27" s="1"/>
      <c r="B27" s="36"/>
      <c r="C27" s="37"/>
      <c r="E27" s="38"/>
      <c r="F27" s="11"/>
      <c r="G27" s="39"/>
    </row>
    <row r="28" spans="1:7" ht="15.75">
      <c r="A28" s="3" t="s">
        <v>15</v>
      </c>
      <c r="B28" s="4" t="s">
        <v>12</v>
      </c>
      <c r="C28" s="4" t="s">
        <v>0</v>
      </c>
      <c r="D28" s="4" t="s">
        <v>1</v>
      </c>
      <c r="E28" s="4" t="s">
        <v>2</v>
      </c>
      <c r="F28" s="4" t="s">
        <v>3</v>
      </c>
      <c r="G28" s="4" t="s">
        <v>29</v>
      </c>
    </row>
    <row r="29" spans="1:7" ht="15.75">
      <c r="A29" s="2" t="s">
        <v>10</v>
      </c>
      <c r="B29" s="43"/>
      <c r="C29" s="22"/>
      <c r="D29" s="22"/>
      <c r="E29" s="22"/>
      <c r="F29" s="22">
        <f t="shared" ref="F29:F35" si="2">(E29-C29)-D29</f>
        <v>0</v>
      </c>
      <c r="G29" s="35" t="s">
        <v>36</v>
      </c>
    </row>
    <row r="30" spans="1:7" ht="15.75">
      <c r="A30" s="2" t="s">
        <v>4</v>
      </c>
      <c r="B30" s="24"/>
      <c r="C30" s="22"/>
      <c r="D30" s="22"/>
      <c r="E30" s="22"/>
      <c r="F30" s="22">
        <f t="shared" si="2"/>
        <v>0</v>
      </c>
      <c r="G30" s="32"/>
    </row>
    <row r="31" spans="1:7" ht="15.75">
      <c r="A31" s="2" t="s">
        <v>5</v>
      </c>
      <c r="B31" s="24"/>
      <c r="C31" s="5"/>
      <c r="D31" s="5"/>
      <c r="E31" s="5"/>
      <c r="F31" s="5">
        <f t="shared" si="2"/>
        <v>0</v>
      </c>
      <c r="G31" s="32"/>
    </row>
    <row r="32" spans="1:7" ht="15.75">
      <c r="A32" s="2" t="s">
        <v>6</v>
      </c>
      <c r="B32" s="24"/>
      <c r="C32" s="5"/>
      <c r="D32" s="5"/>
      <c r="E32" s="5"/>
      <c r="F32" s="5">
        <f t="shared" si="2"/>
        <v>0</v>
      </c>
      <c r="G32" s="32"/>
    </row>
    <row r="33" spans="1:7" ht="15.75">
      <c r="A33" s="2" t="s">
        <v>7</v>
      </c>
      <c r="B33" s="24"/>
      <c r="C33" s="5"/>
      <c r="D33" s="5"/>
      <c r="E33" s="5"/>
      <c r="F33" s="5">
        <f t="shared" si="2"/>
        <v>0</v>
      </c>
      <c r="G33" s="32"/>
    </row>
    <row r="34" spans="1:7" ht="15.75">
      <c r="A34" s="2" t="s">
        <v>8</v>
      </c>
      <c r="B34" s="24"/>
      <c r="C34" s="5"/>
      <c r="D34" s="5"/>
      <c r="E34" s="5"/>
      <c r="F34" s="5">
        <f t="shared" si="2"/>
        <v>0</v>
      </c>
      <c r="G34" s="32"/>
    </row>
    <row r="35" spans="1:7" ht="15.75">
      <c r="A35" s="2" t="s">
        <v>9</v>
      </c>
      <c r="B35" s="43"/>
      <c r="C35" s="5"/>
      <c r="D35" s="5"/>
      <c r="E35" s="5"/>
      <c r="F35" s="5">
        <f t="shared" si="2"/>
        <v>0</v>
      </c>
      <c r="G35" s="35" t="s">
        <v>36</v>
      </c>
    </row>
    <row r="36" spans="1:7" ht="15.75">
      <c r="A36" s="18"/>
      <c r="B36" s="19"/>
      <c r="C36" s="20"/>
      <c r="D36" s="20"/>
      <c r="E36" s="10" t="s">
        <v>22</v>
      </c>
      <c r="F36" s="14">
        <f>SUM(F29:F35)</f>
        <v>0</v>
      </c>
      <c r="G36" s="33"/>
    </row>
    <row r="37" spans="1:7">
      <c r="E37" s="10" t="s">
        <v>20</v>
      </c>
      <c r="F37" s="27" t="e">
        <f>IF(F36-$F$5&gt;$F$5-F36,F36-$F$5,$F$5-F36)</f>
        <v>#REF!</v>
      </c>
      <c r="G37" s="33" t="e">
        <f>IF(F36&gt;=$F$5,"credit","debit")</f>
        <v>#REF!</v>
      </c>
    </row>
    <row r="38" spans="1:7">
      <c r="A38" s="1"/>
      <c r="B38" s="1"/>
      <c r="E38" s="10"/>
      <c r="F38" s="11"/>
    </row>
    <row r="39" spans="1:7" ht="15.75">
      <c r="A39" s="3" t="s">
        <v>16</v>
      </c>
      <c r="B39" s="4" t="s">
        <v>12</v>
      </c>
      <c r="C39" s="4" t="s">
        <v>0</v>
      </c>
      <c r="D39" s="4" t="s">
        <v>1</v>
      </c>
      <c r="E39" s="4" t="s">
        <v>2</v>
      </c>
      <c r="F39" s="4" t="s">
        <v>3</v>
      </c>
      <c r="G39" s="4" t="s">
        <v>29</v>
      </c>
    </row>
    <row r="40" spans="1:7" ht="15.75">
      <c r="A40" s="2" t="s">
        <v>10</v>
      </c>
      <c r="B40" s="43"/>
      <c r="C40" s="5"/>
      <c r="D40" s="5"/>
      <c r="E40" s="5"/>
      <c r="F40" s="5">
        <f t="shared" ref="F40:F46" si="3">(E40-C40)-D40</f>
        <v>0</v>
      </c>
      <c r="G40" s="35" t="s">
        <v>36</v>
      </c>
    </row>
    <row r="41" spans="1:7" ht="15.75">
      <c r="A41" s="2" t="s">
        <v>4</v>
      </c>
      <c r="B41" s="24"/>
      <c r="C41" s="5"/>
      <c r="D41" s="5"/>
      <c r="E41" s="5"/>
      <c r="F41" s="5">
        <f t="shared" si="3"/>
        <v>0</v>
      </c>
      <c r="G41" s="32"/>
    </row>
    <row r="42" spans="1:7" ht="15.75">
      <c r="A42" s="2" t="s">
        <v>5</v>
      </c>
      <c r="B42" s="24"/>
      <c r="C42" s="5"/>
      <c r="D42" s="5"/>
      <c r="E42" s="5"/>
      <c r="F42" s="5">
        <f t="shared" si="3"/>
        <v>0</v>
      </c>
      <c r="G42" s="32"/>
    </row>
    <row r="43" spans="1:7" ht="15.75">
      <c r="A43" s="2" t="s">
        <v>6</v>
      </c>
      <c r="B43" s="24"/>
      <c r="C43" s="5"/>
      <c r="D43" s="5"/>
      <c r="E43" s="5"/>
      <c r="F43" s="5">
        <f t="shared" si="3"/>
        <v>0</v>
      </c>
      <c r="G43" s="32"/>
    </row>
    <row r="44" spans="1:7" ht="15.75">
      <c r="A44" s="2" t="s">
        <v>7</v>
      </c>
      <c r="B44" s="24"/>
      <c r="C44" s="5"/>
      <c r="D44" s="5"/>
      <c r="E44" s="5"/>
      <c r="F44" s="5">
        <f t="shared" si="3"/>
        <v>0</v>
      </c>
      <c r="G44" s="32"/>
    </row>
    <row r="45" spans="1:7" ht="15.75">
      <c r="A45" s="2" t="s">
        <v>8</v>
      </c>
      <c r="B45" s="24"/>
      <c r="C45" s="5"/>
      <c r="D45" s="5"/>
      <c r="E45" s="5"/>
      <c r="F45" s="5">
        <f t="shared" si="3"/>
        <v>0</v>
      </c>
      <c r="G45" s="32"/>
    </row>
    <row r="46" spans="1:7" ht="15.75">
      <c r="A46" s="2" t="s">
        <v>9</v>
      </c>
      <c r="B46" s="43"/>
      <c r="C46" s="5"/>
      <c r="D46" s="5"/>
      <c r="E46" s="5"/>
      <c r="F46" s="5">
        <f t="shared" si="3"/>
        <v>0</v>
      </c>
      <c r="G46" s="35" t="s">
        <v>36</v>
      </c>
    </row>
    <row r="47" spans="1:7">
      <c r="E47" s="10" t="s">
        <v>22</v>
      </c>
      <c r="F47" s="14">
        <f>SUM(F40:F46)</f>
        <v>0</v>
      </c>
      <c r="G47" s="33"/>
    </row>
    <row r="48" spans="1:7">
      <c r="E48" s="10" t="s">
        <v>20</v>
      </c>
      <c r="F48" s="27" t="e">
        <f>IF(F47-$F$5&gt;$F$5-F47,F47-$F$5,$F$5-F47)</f>
        <v>#REF!</v>
      </c>
      <c r="G48" s="33" t="e">
        <f>IF(F47&gt;=$F$5,"credit","debit")</f>
        <v>#REF!</v>
      </c>
    </row>
    <row r="49" spans="1:7">
      <c r="E49" s="10"/>
      <c r="F49" s="30"/>
      <c r="G49" s="34"/>
    </row>
    <row r="50" spans="1:7" ht="15.75">
      <c r="A50" s="3" t="s">
        <v>24</v>
      </c>
      <c r="B50" s="4" t="s">
        <v>12</v>
      </c>
      <c r="C50" s="4" t="s">
        <v>0</v>
      </c>
      <c r="D50" s="4" t="s">
        <v>1</v>
      </c>
      <c r="E50" s="4" t="s">
        <v>2</v>
      </c>
      <c r="F50" s="4" t="s">
        <v>3</v>
      </c>
      <c r="G50" s="28" t="s">
        <v>29</v>
      </c>
    </row>
    <row r="51" spans="1:7" ht="15.75">
      <c r="A51" s="2" t="s">
        <v>10</v>
      </c>
      <c r="B51" s="43"/>
      <c r="C51" s="5"/>
      <c r="D51" s="5"/>
      <c r="E51" s="5"/>
      <c r="F51" s="5">
        <f t="shared" ref="F51:F57" si="4">(E51-C51)-D51</f>
        <v>0</v>
      </c>
      <c r="G51" s="35" t="s">
        <v>36</v>
      </c>
    </row>
    <row r="52" spans="1:7" ht="15.75">
      <c r="A52" s="2" t="s">
        <v>4</v>
      </c>
      <c r="B52" s="24"/>
      <c r="C52" s="5"/>
      <c r="D52" s="5"/>
      <c r="E52" s="5"/>
      <c r="F52" s="5">
        <f t="shared" si="4"/>
        <v>0</v>
      </c>
      <c r="G52" s="32"/>
    </row>
    <row r="53" spans="1:7" ht="15.75">
      <c r="A53" s="2" t="s">
        <v>5</v>
      </c>
      <c r="B53" s="24"/>
      <c r="C53" s="5"/>
      <c r="D53" s="5"/>
      <c r="E53" s="5"/>
      <c r="F53" s="5">
        <f t="shared" si="4"/>
        <v>0</v>
      </c>
      <c r="G53" s="32"/>
    </row>
    <row r="54" spans="1:7" ht="15.75">
      <c r="A54" s="2" t="s">
        <v>6</v>
      </c>
      <c r="B54" s="24"/>
      <c r="C54" s="5"/>
      <c r="D54" s="5"/>
      <c r="E54" s="5"/>
      <c r="F54" s="5">
        <f t="shared" si="4"/>
        <v>0</v>
      </c>
      <c r="G54" s="35"/>
    </row>
    <row r="55" spans="1:7" ht="18.75" customHeight="1">
      <c r="A55" s="2" t="s">
        <v>7</v>
      </c>
      <c r="B55" s="24"/>
      <c r="C55" s="5"/>
      <c r="D55" s="5"/>
      <c r="E55" s="5"/>
      <c r="F55" s="5">
        <f t="shared" si="4"/>
        <v>0</v>
      </c>
      <c r="G55" s="35"/>
    </row>
    <row r="56" spans="1:7" ht="18.75" customHeight="1">
      <c r="A56" s="2" t="s">
        <v>8</v>
      </c>
      <c r="B56" s="24"/>
      <c r="C56" s="5"/>
      <c r="D56" s="5"/>
      <c r="E56" s="5"/>
      <c r="F56" s="5">
        <f t="shared" si="4"/>
        <v>0</v>
      </c>
      <c r="G56" s="35"/>
    </row>
    <row r="57" spans="1:7" ht="15.75">
      <c r="A57" s="2" t="s">
        <v>9</v>
      </c>
      <c r="B57" s="43"/>
      <c r="C57" s="5"/>
      <c r="D57" s="5"/>
      <c r="E57" s="5"/>
      <c r="F57" s="5">
        <f t="shared" si="4"/>
        <v>0</v>
      </c>
      <c r="G57" s="35" t="s">
        <v>36</v>
      </c>
    </row>
    <row r="58" spans="1:7">
      <c r="E58" s="10" t="s">
        <v>22</v>
      </c>
      <c r="F58" s="14">
        <f>SUM(F51:F57)</f>
        <v>0</v>
      </c>
      <c r="G58" s="33"/>
    </row>
    <row r="59" spans="1:7">
      <c r="A59" s="1"/>
      <c r="B59" s="1"/>
      <c r="E59" s="10" t="s">
        <v>20</v>
      </c>
      <c r="F59" s="27" t="e">
        <f>IF(F58-$F$5&gt;$F$5-F58,F58-$F$5,$F$5-F58)</f>
        <v>#REF!</v>
      </c>
      <c r="G59" s="33" t="e">
        <f>IF(F58&gt;=$F$5,"credit","debit")</f>
        <v>#REF!</v>
      </c>
    </row>
    <row r="60" spans="1:7">
      <c r="A60" s="1"/>
      <c r="B60" s="1"/>
      <c r="E60" s="10"/>
      <c r="F60" s="11"/>
    </row>
    <row r="61" spans="1:7">
      <c r="E61" s="10" t="s">
        <v>17</v>
      </c>
      <c r="F61" s="12">
        <f>SUM(F58+F47+F36+F25+F14)</f>
        <v>0</v>
      </c>
      <c r="G61" s="39" t="s">
        <v>32</v>
      </c>
    </row>
    <row r="62" spans="1:7">
      <c r="A62" s="10" t="s">
        <v>25</v>
      </c>
      <c r="B62" s="25">
        <v>0</v>
      </c>
      <c r="E62" s="10" t="s">
        <v>18</v>
      </c>
      <c r="F62" s="12" t="e">
        <f>5*$F$5</f>
        <v>#REF!</v>
      </c>
      <c r="G62" s="31" t="s">
        <v>23</v>
      </c>
    </row>
    <row r="63" spans="1:7">
      <c r="E63" s="10" t="s">
        <v>19</v>
      </c>
      <c r="F63" s="13" t="e">
        <f>IF(F61&gt;F62,F61-F62,F62-F61)</f>
        <v>#REF!</v>
      </c>
      <c r="G63" s="39" t="e">
        <f>IF(F61-F62&gt;0,"credit","debit")</f>
        <v>#REF!</v>
      </c>
    </row>
    <row r="64" spans="1:7">
      <c r="E64" s="29" t="s">
        <v>31</v>
      </c>
      <c r="F64" s="11" t="e">
        <f>IF(OR(AND($E4="credit",$G63="credit"),AND($E4="debit",$G63="debit")),SUM($D4,$F63),IF($F63&gt;$D4,$F63-$D4,$D4-$F63))</f>
        <v>#REF!</v>
      </c>
      <c r="G64" s="11" t="e">
        <f>IF(AND(E4="debit",G63="debit"),"debit",IF(AND(E4="credit",G63="credit"),"credit",IF(OR(AND(D4&gt;F63,E4="credit"),AND(D4&lt;F63,G63="credit")),"credit","debit")))</f>
        <v>#REF!</v>
      </c>
    </row>
    <row r="65" spans="1:7">
      <c r="F65" s="11"/>
    </row>
    <row r="66" spans="1:7">
      <c r="A66" s="83" t="s">
        <v>30</v>
      </c>
      <c r="B66" s="84"/>
      <c r="C66" s="84"/>
      <c r="D66" s="84"/>
      <c r="E66" s="84"/>
      <c r="F66" s="84"/>
      <c r="G66" s="84"/>
    </row>
    <row r="67" spans="1:7">
      <c r="A67" s="83" t="s">
        <v>28</v>
      </c>
      <c r="B67" s="84"/>
      <c r="C67" s="84"/>
      <c r="D67" s="84"/>
      <c r="E67" s="84"/>
      <c r="F67" s="84"/>
      <c r="G67" s="84"/>
    </row>
  </sheetData>
  <mergeCells count="2">
    <mergeCell ref="A66:G66"/>
    <mergeCell ref="A67:G67"/>
  </mergeCells>
  <phoneticPr fontId="0" type="noConversion"/>
  <printOptions horizontalCentered="1" verticalCentered="1" gridLines="1"/>
  <pageMargins left="0" right="0" top="0" bottom="0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56"/>
  <sheetViews>
    <sheetView view="pageBreakPreview" zoomScaleNormal="100" workbookViewId="0">
      <selection activeCell="B13" sqref="B13"/>
    </sheetView>
  </sheetViews>
  <sheetFormatPr defaultRowHeight="12.75"/>
  <cols>
    <col min="1" max="1" width="15.85546875" customWidth="1"/>
    <col min="2" max="2" width="13.7109375" customWidth="1"/>
    <col min="3" max="3" width="12.85546875" customWidth="1"/>
    <col min="4" max="5" width="13.5703125" customWidth="1"/>
    <col min="6" max="6" width="19.5703125" customWidth="1"/>
    <col min="7" max="7" width="41.42578125" style="31" customWidth="1"/>
  </cols>
  <sheetData>
    <row r="1" spans="1:7" ht="24.75">
      <c r="A1" s="7" t="s">
        <v>33</v>
      </c>
      <c r="E1" s="9" t="s">
        <v>27</v>
      </c>
      <c r="G1" s="41" t="e">
        <f>#REF!</f>
        <v>#REF!</v>
      </c>
    </row>
    <row r="2" spans="1:7" ht="6" customHeight="1"/>
    <row r="3" spans="1:7" ht="22.5">
      <c r="A3" s="8" t="s">
        <v>26</v>
      </c>
      <c r="B3" s="47" t="s">
        <v>37</v>
      </c>
      <c r="D3" s="9"/>
    </row>
    <row r="4" spans="1:7" ht="15">
      <c r="A4" s="6" t="s">
        <v>13</v>
      </c>
      <c r="D4" s="44">
        <v>0</v>
      </c>
      <c r="E4" s="40" t="s">
        <v>34</v>
      </c>
    </row>
    <row r="5" spans="1:7">
      <c r="A5" s="1"/>
      <c r="B5" s="1"/>
      <c r="D5" s="15"/>
      <c r="E5" s="16" t="s">
        <v>21</v>
      </c>
      <c r="F5" s="17" t="e">
        <f>#REF!</f>
        <v>#REF!</v>
      </c>
    </row>
    <row r="6" spans="1:7" ht="18">
      <c r="A6" s="3" t="s">
        <v>11</v>
      </c>
      <c r="B6" s="4" t="s">
        <v>12</v>
      </c>
      <c r="C6" s="4" t="s">
        <v>0</v>
      </c>
      <c r="D6" s="4" t="s">
        <v>1</v>
      </c>
      <c r="E6" s="4" t="s">
        <v>2</v>
      </c>
      <c r="F6" s="4" t="s">
        <v>3</v>
      </c>
      <c r="G6" s="28" t="s">
        <v>29</v>
      </c>
    </row>
    <row r="7" spans="1:7" s="40" customFormat="1" ht="15.75">
      <c r="A7" s="42" t="s">
        <v>10</v>
      </c>
      <c r="B7" s="46"/>
      <c r="C7" s="42"/>
      <c r="D7" s="42"/>
      <c r="E7" s="42"/>
      <c r="F7" s="22">
        <f>(E7-C7)-D7</f>
        <v>0</v>
      </c>
      <c r="G7" s="35" t="s">
        <v>36</v>
      </c>
    </row>
    <row r="8" spans="1:7" ht="15.75">
      <c r="A8" s="2" t="s">
        <v>4</v>
      </c>
      <c r="B8" s="24"/>
      <c r="C8" s="5"/>
      <c r="D8" s="5"/>
      <c r="E8" s="5"/>
      <c r="F8" s="22">
        <f>(E8-C8)-D8</f>
        <v>0</v>
      </c>
      <c r="G8" s="32"/>
    </row>
    <row r="9" spans="1:7" ht="15.75">
      <c r="A9" s="2" t="s">
        <v>5</v>
      </c>
      <c r="B9" s="24"/>
      <c r="C9" s="5"/>
      <c r="D9" s="5"/>
      <c r="E9" s="5"/>
      <c r="F9" s="22">
        <f t="shared" ref="F9:F13" si="0">(E9-C9)-D9</f>
        <v>0</v>
      </c>
      <c r="G9" s="32"/>
    </row>
    <row r="10" spans="1:7" ht="15.75">
      <c r="A10" s="2" t="s">
        <v>6</v>
      </c>
      <c r="B10" s="24"/>
      <c r="C10" s="5"/>
      <c r="D10" s="5"/>
      <c r="E10" s="5"/>
      <c r="F10" s="22">
        <f t="shared" si="0"/>
        <v>0</v>
      </c>
      <c r="G10" s="32"/>
    </row>
    <row r="11" spans="1:7" ht="18.75" customHeight="1">
      <c r="A11" s="2" t="s">
        <v>7</v>
      </c>
      <c r="B11" s="24"/>
      <c r="C11" s="5"/>
      <c r="D11" s="5"/>
      <c r="E11" s="5"/>
      <c r="F11" s="22">
        <f t="shared" si="0"/>
        <v>0</v>
      </c>
      <c r="G11" s="32"/>
    </row>
    <row r="12" spans="1:7" ht="18.75" customHeight="1">
      <c r="A12" s="2" t="s">
        <v>8</v>
      </c>
      <c r="B12" s="24"/>
      <c r="C12" s="5"/>
      <c r="D12" s="5"/>
      <c r="E12" s="5"/>
      <c r="F12" s="22">
        <f t="shared" si="0"/>
        <v>0</v>
      </c>
      <c r="G12" s="32"/>
    </row>
    <row r="13" spans="1:7" ht="15.75">
      <c r="A13" s="2" t="s">
        <v>9</v>
      </c>
      <c r="B13" s="43"/>
      <c r="C13" s="5"/>
      <c r="D13" s="5"/>
      <c r="E13" s="5"/>
      <c r="F13" s="22">
        <f t="shared" si="0"/>
        <v>0</v>
      </c>
      <c r="G13" s="35" t="s">
        <v>36</v>
      </c>
    </row>
    <row r="14" spans="1:7">
      <c r="E14" s="10" t="s">
        <v>22</v>
      </c>
      <c r="F14" s="14">
        <f>SUM(F7:F13)</f>
        <v>0</v>
      </c>
      <c r="G14" s="33"/>
    </row>
    <row r="15" spans="1:7">
      <c r="A15" s="1"/>
      <c r="B15" s="1"/>
      <c r="E15" s="10" t="s">
        <v>20</v>
      </c>
      <c r="F15" s="27" t="e">
        <f>IF(F14-$F$5&gt;$F$5-F14,F14-$F$5,$F$5-F14)</f>
        <v>#REF!</v>
      </c>
      <c r="G15" s="33" t="e">
        <f>IF(F14&gt;=$F$5,"credit","debit")</f>
        <v>#REF!</v>
      </c>
    </row>
    <row r="16" spans="1:7">
      <c r="A16" s="1"/>
      <c r="B16" s="1"/>
      <c r="E16" s="10"/>
      <c r="F16" s="11"/>
    </row>
    <row r="17" spans="1:7" ht="18">
      <c r="A17" s="3" t="s">
        <v>14</v>
      </c>
      <c r="B17" s="4" t="s">
        <v>12</v>
      </c>
      <c r="C17" s="4" t="s">
        <v>0</v>
      </c>
      <c r="D17" s="4" t="s">
        <v>1</v>
      </c>
      <c r="E17" s="4" t="s">
        <v>2</v>
      </c>
      <c r="F17" s="4" t="s">
        <v>3</v>
      </c>
      <c r="G17" s="4" t="s">
        <v>29</v>
      </c>
    </row>
    <row r="18" spans="1:7" s="23" customFormat="1" ht="15.75">
      <c r="A18" s="21" t="s">
        <v>10</v>
      </c>
      <c r="B18" s="43"/>
      <c r="C18" s="22"/>
      <c r="D18" s="22"/>
      <c r="E18" s="22"/>
      <c r="F18" s="22">
        <f t="shared" ref="F18:F24" si="1">(E18-C18)-D18</f>
        <v>0</v>
      </c>
      <c r="G18" s="35" t="s">
        <v>36</v>
      </c>
    </row>
    <row r="19" spans="1:7" s="23" customFormat="1" ht="15.75">
      <c r="A19" s="21" t="s">
        <v>4</v>
      </c>
      <c r="B19" s="24"/>
      <c r="C19" s="22"/>
      <c r="D19" s="22"/>
      <c r="E19" s="22"/>
      <c r="F19" s="22">
        <f t="shared" si="1"/>
        <v>0</v>
      </c>
      <c r="G19" s="35"/>
    </row>
    <row r="20" spans="1:7" ht="15.75">
      <c r="A20" s="2" t="s">
        <v>5</v>
      </c>
      <c r="B20" s="24"/>
      <c r="C20" s="5"/>
      <c r="D20" s="5"/>
      <c r="E20" s="5"/>
      <c r="F20" s="22">
        <f t="shared" si="1"/>
        <v>0</v>
      </c>
      <c r="G20" s="35"/>
    </row>
    <row r="21" spans="1:7" ht="15.75">
      <c r="A21" s="2" t="s">
        <v>6</v>
      </c>
      <c r="B21" s="24"/>
      <c r="C21" s="5"/>
      <c r="D21" s="5"/>
      <c r="E21" s="5"/>
      <c r="F21" s="22">
        <f t="shared" si="1"/>
        <v>0</v>
      </c>
      <c r="G21" s="32"/>
    </row>
    <row r="22" spans="1:7" ht="15.75">
      <c r="A22" s="2" t="s">
        <v>7</v>
      </c>
      <c r="B22" s="24"/>
      <c r="C22" s="5"/>
      <c r="D22" s="5"/>
      <c r="E22" s="5"/>
      <c r="F22" s="5">
        <f t="shared" si="1"/>
        <v>0</v>
      </c>
      <c r="G22" s="35"/>
    </row>
    <row r="23" spans="1:7" ht="15.75">
      <c r="A23" s="2" t="s">
        <v>8</v>
      </c>
      <c r="B23" s="24"/>
      <c r="C23" s="5"/>
      <c r="D23" s="5"/>
      <c r="E23" s="5"/>
      <c r="F23" s="5">
        <f t="shared" si="1"/>
        <v>0</v>
      </c>
      <c r="G23" s="35"/>
    </row>
    <row r="24" spans="1:7" ht="15.75">
      <c r="A24" s="2" t="s">
        <v>9</v>
      </c>
      <c r="B24" s="43"/>
      <c r="C24" s="5"/>
      <c r="D24" s="5"/>
      <c r="E24" s="5"/>
      <c r="F24" s="5">
        <f t="shared" si="1"/>
        <v>0</v>
      </c>
      <c r="G24" s="35" t="s">
        <v>36</v>
      </c>
    </row>
    <row r="25" spans="1:7">
      <c r="E25" s="10" t="s">
        <v>22</v>
      </c>
      <c r="F25" s="14">
        <f>SUM(F18:F24)</f>
        <v>0</v>
      </c>
      <c r="G25" s="33"/>
    </row>
    <row r="26" spans="1:7">
      <c r="A26" s="1"/>
      <c r="B26" s="1"/>
      <c r="E26" s="10" t="s">
        <v>20</v>
      </c>
      <c r="F26" s="27" t="e">
        <f>IF(F25-$F$5&gt;$F$5-F25,F25-$F$5,$F$5-F25)</f>
        <v>#REF!</v>
      </c>
      <c r="G26" s="33" t="e">
        <f>IF(F25&gt;=$F$5,"credit","debit")</f>
        <v>#REF!</v>
      </c>
    </row>
    <row r="27" spans="1:7">
      <c r="A27" s="1"/>
      <c r="B27" s="36"/>
      <c r="C27" s="37"/>
      <c r="E27" s="38"/>
      <c r="F27" s="11"/>
      <c r="G27" s="39"/>
    </row>
    <row r="28" spans="1:7" ht="15.75">
      <c r="A28" s="3" t="s">
        <v>15</v>
      </c>
      <c r="B28" s="4" t="s">
        <v>12</v>
      </c>
      <c r="C28" s="4" t="s">
        <v>0</v>
      </c>
      <c r="D28" s="4" t="s">
        <v>1</v>
      </c>
      <c r="E28" s="4" t="s">
        <v>2</v>
      </c>
      <c r="F28" s="4" t="s">
        <v>3</v>
      </c>
      <c r="G28" s="4" t="s">
        <v>29</v>
      </c>
    </row>
    <row r="29" spans="1:7" ht="15.75">
      <c r="A29" s="2" t="s">
        <v>10</v>
      </c>
      <c r="B29" s="43"/>
      <c r="C29" s="22"/>
      <c r="D29" s="22"/>
      <c r="E29" s="22"/>
      <c r="F29" s="22">
        <f t="shared" ref="F29:F35" si="2">(E29-C29)-D29</f>
        <v>0</v>
      </c>
      <c r="G29" s="35" t="s">
        <v>36</v>
      </c>
    </row>
    <row r="30" spans="1:7" ht="15.75">
      <c r="A30" s="2" t="s">
        <v>4</v>
      </c>
      <c r="B30" s="24"/>
      <c r="C30" s="22"/>
      <c r="D30" s="22"/>
      <c r="E30" s="22"/>
      <c r="F30" s="22">
        <f t="shared" si="2"/>
        <v>0</v>
      </c>
      <c r="G30" s="32"/>
    </row>
    <row r="31" spans="1:7" ht="15.75">
      <c r="A31" s="2" t="s">
        <v>5</v>
      </c>
      <c r="B31" s="24"/>
      <c r="C31" s="5"/>
      <c r="D31" s="5"/>
      <c r="E31" s="5"/>
      <c r="F31" s="5">
        <f t="shared" si="2"/>
        <v>0</v>
      </c>
      <c r="G31" s="32"/>
    </row>
    <row r="32" spans="1:7" ht="15.75">
      <c r="A32" s="2" t="s">
        <v>6</v>
      </c>
      <c r="B32" s="24"/>
      <c r="C32" s="5"/>
      <c r="D32" s="5"/>
      <c r="E32" s="5"/>
      <c r="F32" s="5">
        <f t="shared" si="2"/>
        <v>0</v>
      </c>
      <c r="G32" s="32"/>
    </row>
    <row r="33" spans="1:7" ht="15.75">
      <c r="A33" s="2" t="s">
        <v>7</v>
      </c>
      <c r="B33" s="24"/>
      <c r="C33" s="5"/>
      <c r="D33" s="5"/>
      <c r="E33" s="5"/>
      <c r="F33" s="5">
        <f t="shared" si="2"/>
        <v>0</v>
      </c>
      <c r="G33" s="32"/>
    </row>
    <row r="34" spans="1:7" ht="15.75">
      <c r="A34" s="2" t="s">
        <v>8</v>
      </c>
      <c r="B34" s="24"/>
      <c r="C34" s="5"/>
      <c r="D34" s="5"/>
      <c r="E34" s="5"/>
      <c r="F34" s="5">
        <f t="shared" si="2"/>
        <v>0</v>
      </c>
      <c r="G34" s="32"/>
    </row>
    <row r="35" spans="1:7" ht="15.75">
      <c r="A35" s="2" t="s">
        <v>9</v>
      </c>
      <c r="B35" s="43"/>
      <c r="C35" s="5"/>
      <c r="D35" s="5"/>
      <c r="E35" s="5"/>
      <c r="F35" s="5">
        <f t="shared" si="2"/>
        <v>0</v>
      </c>
      <c r="G35" s="35" t="s">
        <v>36</v>
      </c>
    </row>
    <row r="36" spans="1:7" ht="15.75">
      <c r="A36" s="18"/>
      <c r="B36" s="19"/>
      <c r="C36" s="20"/>
      <c r="D36" s="20"/>
      <c r="E36" s="10" t="s">
        <v>22</v>
      </c>
      <c r="F36" s="14">
        <f>SUM(F29:F35)</f>
        <v>0</v>
      </c>
      <c r="G36" s="33"/>
    </row>
    <row r="37" spans="1:7">
      <c r="E37" s="10" t="s">
        <v>20</v>
      </c>
      <c r="F37" s="27" t="e">
        <f>IF(F36-$F$5&gt;$F$5-F36,F36-$F$5,$F$5-F36)</f>
        <v>#REF!</v>
      </c>
      <c r="G37" s="33" t="e">
        <f>IF(F36&gt;=$F$5,"credit","debit")</f>
        <v>#REF!</v>
      </c>
    </row>
    <row r="38" spans="1:7">
      <c r="A38" s="1"/>
      <c r="B38" s="1"/>
      <c r="E38" s="10"/>
      <c r="F38" s="11"/>
    </row>
    <row r="39" spans="1:7" ht="15.75">
      <c r="A39" s="3" t="s">
        <v>16</v>
      </c>
      <c r="B39" s="4" t="s">
        <v>12</v>
      </c>
      <c r="C39" s="4" t="s">
        <v>0</v>
      </c>
      <c r="D39" s="4" t="s">
        <v>1</v>
      </c>
      <c r="E39" s="4" t="s">
        <v>2</v>
      </c>
      <c r="F39" s="4" t="s">
        <v>3</v>
      </c>
      <c r="G39" s="4" t="s">
        <v>29</v>
      </c>
    </row>
    <row r="40" spans="1:7" ht="15.75">
      <c r="A40" s="2" t="s">
        <v>10</v>
      </c>
      <c r="B40" s="43"/>
      <c r="C40" s="5"/>
      <c r="D40" s="5"/>
      <c r="E40" s="5"/>
      <c r="F40" s="5">
        <f t="shared" ref="F40:F46" si="3">(E40-C40)-D40</f>
        <v>0</v>
      </c>
      <c r="G40" s="35" t="s">
        <v>36</v>
      </c>
    </row>
    <row r="41" spans="1:7" ht="15.75">
      <c r="A41" s="2" t="s">
        <v>4</v>
      </c>
      <c r="B41" s="24"/>
      <c r="C41" s="5"/>
      <c r="D41" s="5"/>
      <c r="E41" s="5"/>
      <c r="F41" s="5">
        <f t="shared" si="3"/>
        <v>0</v>
      </c>
      <c r="G41" s="32"/>
    </row>
    <row r="42" spans="1:7" ht="15.75">
      <c r="A42" s="2" t="s">
        <v>5</v>
      </c>
      <c r="B42" s="24"/>
      <c r="C42" s="5"/>
      <c r="D42" s="5"/>
      <c r="E42" s="5"/>
      <c r="F42" s="5">
        <f t="shared" si="3"/>
        <v>0</v>
      </c>
      <c r="G42" s="32"/>
    </row>
    <row r="43" spans="1:7" ht="15.75">
      <c r="A43" s="2" t="s">
        <v>6</v>
      </c>
      <c r="B43" s="24"/>
      <c r="C43" s="5"/>
      <c r="D43" s="5"/>
      <c r="E43" s="5"/>
      <c r="F43" s="5">
        <f t="shared" si="3"/>
        <v>0</v>
      </c>
      <c r="G43" s="32"/>
    </row>
    <row r="44" spans="1:7" ht="15.75">
      <c r="A44" s="2" t="s">
        <v>7</v>
      </c>
      <c r="B44" s="24"/>
      <c r="C44" s="5"/>
      <c r="D44" s="5"/>
      <c r="E44" s="5"/>
      <c r="F44" s="5">
        <f t="shared" si="3"/>
        <v>0</v>
      </c>
      <c r="G44" s="32"/>
    </row>
    <row r="45" spans="1:7" ht="15.75">
      <c r="A45" s="2" t="s">
        <v>8</v>
      </c>
      <c r="B45" s="24"/>
      <c r="C45" s="5"/>
      <c r="D45" s="5"/>
      <c r="E45" s="5"/>
      <c r="F45" s="5">
        <f t="shared" si="3"/>
        <v>0</v>
      </c>
      <c r="G45" s="32"/>
    </row>
    <row r="46" spans="1:7" ht="15.75">
      <c r="A46" s="2" t="s">
        <v>9</v>
      </c>
      <c r="B46" s="43"/>
      <c r="C46" s="5"/>
      <c r="D46" s="5"/>
      <c r="E46" s="5"/>
      <c r="F46" s="5">
        <f t="shared" si="3"/>
        <v>0</v>
      </c>
      <c r="G46" s="35" t="s">
        <v>36</v>
      </c>
    </row>
    <row r="47" spans="1:7">
      <c r="E47" s="10" t="s">
        <v>22</v>
      </c>
      <c r="F47" s="14">
        <f>SUM(F40:F46)</f>
        <v>0</v>
      </c>
      <c r="G47" s="33"/>
    </row>
    <row r="48" spans="1:7">
      <c r="E48" s="10" t="s">
        <v>20</v>
      </c>
      <c r="F48" s="27" t="e">
        <f>IF(F47-$F$5&gt;$F$5-F47,F47-$F$5,$F$5-F47)</f>
        <v>#REF!</v>
      </c>
      <c r="G48" s="33" t="e">
        <f>IF(F47&gt;=$F$5,"credit","debit")</f>
        <v>#REF!</v>
      </c>
    </row>
    <row r="49" spans="1:7">
      <c r="A49" s="1"/>
      <c r="B49" s="1"/>
      <c r="E49" s="10"/>
      <c r="F49" s="11"/>
    </row>
    <row r="50" spans="1:7">
      <c r="E50" s="10" t="s">
        <v>17</v>
      </c>
      <c r="F50" s="12">
        <f>SUM(F47+F36+F25+F14)</f>
        <v>0</v>
      </c>
      <c r="G50" s="39" t="s">
        <v>32</v>
      </c>
    </row>
    <row r="51" spans="1:7">
      <c r="A51" s="10" t="s">
        <v>25</v>
      </c>
      <c r="B51" s="25">
        <v>0</v>
      </c>
      <c r="E51" s="10" t="s">
        <v>18</v>
      </c>
      <c r="F51" s="12" t="e">
        <f>4*$F$5</f>
        <v>#REF!</v>
      </c>
      <c r="G51" s="31" t="s">
        <v>23</v>
      </c>
    </row>
    <row r="52" spans="1:7">
      <c r="E52" s="10" t="s">
        <v>19</v>
      </c>
      <c r="F52" s="13" t="e">
        <f>IF(F50&gt;F51,F50-F51,F51-F50)</f>
        <v>#REF!</v>
      </c>
      <c r="G52" s="39" t="e">
        <f>IF(F50-F51&gt;0,"credit","debit")</f>
        <v>#REF!</v>
      </c>
    </row>
    <row r="53" spans="1:7">
      <c r="E53" s="29" t="s">
        <v>31</v>
      </c>
      <c r="F53" s="11" t="e">
        <f>IF(OR(AND($E4="credit",$G52="credit"),AND($E4="debit",$G52="debit")),SUM($D4,$F52),IF($F52&gt;$D4,$F52-$D4,$D4-$F52))</f>
        <v>#REF!</v>
      </c>
      <c r="G53" s="11" t="e">
        <f>IF(AND(E4="debit",G52="debit"),"debit",IF(AND(E4="credit",G52="credit"),"credit",IF(OR(AND(D4&gt;F52,E4="credit"),AND(D4&lt;F52,G52="credit")),"credit","debit")))</f>
        <v>#REF!</v>
      </c>
    </row>
    <row r="54" spans="1:7">
      <c r="F54" s="11"/>
    </row>
    <row r="55" spans="1:7">
      <c r="A55" s="83" t="s">
        <v>30</v>
      </c>
      <c r="B55" s="84"/>
      <c r="C55" s="84"/>
      <c r="D55" s="84"/>
      <c r="E55" s="84"/>
      <c r="F55" s="84"/>
      <c r="G55" s="84"/>
    </row>
    <row r="56" spans="1:7">
      <c r="A56" s="83" t="s">
        <v>28</v>
      </c>
      <c r="B56" s="84"/>
      <c r="C56" s="84"/>
      <c r="D56" s="84"/>
      <c r="E56" s="84"/>
      <c r="F56" s="84"/>
      <c r="G56" s="84"/>
    </row>
  </sheetData>
  <mergeCells count="2">
    <mergeCell ref="A55:G55"/>
    <mergeCell ref="A56:G56"/>
  </mergeCells>
  <printOptions horizontalCentered="1" verticalCentered="1" gridLines="1"/>
  <pageMargins left="0" right="0" top="0" bottom="0" header="0" footer="0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L58"/>
  <sheetViews>
    <sheetView tabSelected="1" zoomScaleNormal="100" workbookViewId="0">
      <selection activeCell="L23" sqref="L23"/>
    </sheetView>
  </sheetViews>
  <sheetFormatPr defaultRowHeight="12.75"/>
  <cols>
    <col min="1" max="1" width="4.5703125" style="49" customWidth="1"/>
    <col min="2" max="2" width="18.28515625" style="49" customWidth="1"/>
    <col min="3" max="3" width="30.85546875" style="49" customWidth="1"/>
    <col min="4" max="4" width="6.42578125" style="49" customWidth="1"/>
    <col min="5" max="5" width="12.85546875" style="49" customWidth="1"/>
    <col min="6" max="6" width="13.5703125" style="49" customWidth="1"/>
    <col min="7" max="7" width="13.5703125" style="49" hidden="1" customWidth="1"/>
    <col min="8" max="8" width="10.42578125" style="49" customWidth="1"/>
    <col min="9" max="16384" width="9.140625" style="49"/>
  </cols>
  <sheetData>
    <row r="1" spans="2:8" ht="13.5" thickBot="1"/>
    <row r="2" spans="2:8" ht="13.5" thickBot="1">
      <c r="B2" s="87" t="s">
        <v>42</v>
      </c>
      <c r="C2" s="88"/>
      <c r="D2" s="88"/>
      <c r="E2" s="88"/>
      <c r="F2" s="88"/>
      <c r="G2" s="88"/>
      <c r="H2" s="89"/>
    </row>
    <row r="3" spans="2:8" ht="12.75" customHeight="1">
      <c r="B3" s="90" t="s">
        <v>53</v>
      </c>
      <c r="C3" s="91"/>
      <c r="D3" s="91"/>
      <c r="E3" s="91"/>
      <c r="F3" s="91"/>
      <c r="G3" s="60"/>
      <c r="H3" s="61"/>
    </row>
    <row r="4" spans="2:8">
      <c r="B4" s="92"/>
      <c r="C4" s="93"/>
      <c r="D4" s="93"/>
      <c r="E4" s="93"/>
      <c r="F4" s="93"/>
      <c r="G4" s="59"/>
      <c r="H4" s="62"/>
    </row>
    <row r="5" spans="2:8">
      <c r="B5" s="92"/>
      <c r="C5" s="93"/>
      <c r="D5" s="93"/>
      <c r="E5" s="93"/>
      <c r="F5" s="93"/>
      <c r="G5" s="59"/>
      <c r="H5" s="62"/>
    </row>
    <row r="6" spans="2:8" ht="13.5" thickBot="1">
      <c r="B6" s="94"/>
      <c r="C6" s="95"/>
      <c r="D6" s="95"/>
      <c r="E6" s="95"/>
      <c r="F6" s="95"/>
      <c r="G6" s="63"/>
      <c r="H6" s="64"/>
    </row>
    <row r="7" spans="2:8">
      <c r="C7" s="48"/>
      <c r="D7" s="48"/>
    </row>
    <row r="8" spans="2:8" ht="13.5" customHeight="1">
      <c r="C8" s="50"/>
      <c r="D8" s="50"/>
    </row>
    <row r="9" spans="2:8" ht="13.5" customHeight="1">
      <c r="B9" s="69" t="s">
        <v>43</v>
      </c>
      <c r="C9" s="96"/>
      <c r="D9" s="96"/>
      <c r="E9" s="96"/>
      <c r="F9" s="96"/>
    </row>
    <row r="10" spans="2:8" ht="13.5" customHeight="1">
      <c r="C10" s="50"/>
      <c r="D10" s="50"/>
    </row>
    <row r="11" spans="2:8" ht="13.5" customHeight="1">
      <c r="B11" s="69" t="s">
        <v>44</v>
      </c>
      <c r="C11" s="96"/>
      <c r="D11" s="96"/>
      <c r="E11" s="96"/>
      <c r="F11" s="96"/>
    </row>
    <row r="12" spans="2:8" ht="13.5" customHeight="1">
      <c r="C12" s="50"/>
      <c r="D12" s="50"/>
    </row>
    <row r="13" spans="2:8" ht="13.5" customHeight="1">
      <c r="B13" s="69" t="s">
        <v>45</v>
      </c>
      <c r="C13" s="96"/>
      <c r="D13" s="96"/>
      <c r="E13" s="96"/>
      <c r="F13" s="96"/>
    </row>
    <row r="14" spans="2:8" ht="13.5" customHeight="1">
      <c r="B14" s="65"/>
      <c r="C14" s="50"/>
      <c r="D14" s="50"/>
    </row>
    <row r="15" spans="2:8">
      <c r="B15" s="66" t="s">
        <v>55</v>
      </c>
      <c r="C15" s="48"/>
      <c r="D15" s="48"/>
      <c r="E15" s="81"/>
      <c r="F15" s="81"/>
    </row>
    <row r="16" spans="2:8" hidden="1">
      <c r="B16" s="50"/>
      <c r="C16" s="48"/>
      <c r="D16" s="48"/>
      <c r="H16" s="51">
        <v>0.25</v>
      </c>
    </row>
    <row r="17" spans="2:8">
      <c r="B17" s="66" t="s">
        <v>57</v>
      </c>
      <c r="C17" s="48"/>
      <c r="D17" s="48"/>
      <c r="H17" s="51"/>
    </row>
    <row r="18" spans="2:8">
      <c r="B18" s="66" t="s">
        <v>56</v>
      </c>
      <c r="C18" s="48"/>
      <c r="D18" s="48"/>
      <c r="H18" s="51"/>
    </row>
    <row r="19" spans="2:8">
      <c r="B19" s="67" t="s">
        <v>12</v>
      </c>
      <c r="C19" s="67" t="s">
        <v>39</v>
      </c>
      <c r="D19" s="68" t="s">
        <v>46</v>
      </c>
      <c r="E19" s="67" t="s">
        <v>0</v>
      </c>
      <c r="F19" s="67" t="s">
        <v>2</v>
      </c>
      <c r="G19" s="68" t="s">
        <v>38</v>
      </c>
      <c r="H19" s="68" t="s">
        <v>38</v>
      </c>
    </row>
    <row r="20" spans="2:8">
      <c r="B20" s="70"/>
      <c r="C20" s="52"/>
      <c r="D20" s="52"/>
      <c r="E20" s="53"/>
      <c r="F20" s="53"/>
      <c r="G20" s="53">
        <f>IF((F20-E20)&gt;6,6,F20-E20)</f>
        <v>0</v>
      </c>
      <c r="H20" s="53">
        <f>IF(G20&gt;TIME(6,0,0),$H$16,G20)</f>
        <v>0</v>
      </c>
    </row>
    <row r="21" spans="2:8">
      <c r="B21" s="70"/>
      <c r="C21" s="52"/>
      <c r="D21" s="52"/>
      <c r="E21" s="53"/>
      <c r="F21" s="53"/>
      <c r="G21" s="53">
        <f t="shared" ref="G21:G33" si="0">+F21-E21</f>
        <v>0</v>
      </c>
      <c r="H21" s="53">
        <f t="shared" ref="H21:H33" si="1">IF(G21&gt;TIME(6,0,0),$H$16,G21)</f>
        <v>0</v>
      </c>
    </row>
    <row r="22" spans="2:8">
      <c r="B22" s="70"/>
      <c r="C22" s="52"/>
      <c r="D22" s="52"/>
      <c r="E22" s="53"/>
      <c r="F22" s="53"/>
      <c r="G22" s="53">
        <f t="shared" si="0"/>
        <v>0</v>
      </c>
      <c r="H22" s="53">
        <f t="shared" si="1"/>
        <v>0</v>
      </c>
    </row>
    <row r="23" spans="2:8">
      <c r="B23" s="70"/>
      <c r="C23" s="52"/>
      <c r="D23" s="52"/>
      <c r="E23" s="53"/>
      <c r="F23" s="53"/>
      <c r="G23" s="53">
        <f t="shared" si="0"/>
        <v>0</v>
      </c>
      <c r="H23" s="53">
        <f t="shared" si="1"/>
        <v>0</v>
      </c>
    </row>
    <row r="24" spans="2:8">
      <c r="B24" s="70"/>
      <c r="C24" s="52"/>
      <c r="D24" s="52"/>
      <c r="E24" s="53"/>
      <c r="F24" s="53"/>
      <c r="G24" s="53">
        <f t="shared" si="0"/>
        <v>0</v>
      </c>
      <c r="H24" s="53">
        <f t="shared" si="1"/>
        <v>0</v>
      </c>
    </row>
    <row r="25" spans="2:8">
      <c r="B25" s="70"/>
      <c r="C25" s="52"/>
      <c r="D25" s="52"/>
      <c r="E25" s="53"/>
      <c r="F25" s="53"/>
      <c r="G25" s="53">
        <f t="shared" si="0"/>
        <v>0</v>
      </c>
      <c r="H25" s="53">
        <f t="shared" si="1"/>
        <v>0</v>
      </c>
    </row>
    <row r="26" spans="2:8">
      <c r="B26" s="70"/>
      <c r="C26" s="52"/>
      <c r="D26" s="52"/>
      <c r="E26" s="53"/>
      <c r="F26" s="53"/>
      <c r="G26" s="53">
        <f t="shared" si="0"/>
        <v>0</v>
      </c>
      <c r="H26" s="53">
        <f t="shared" si="1"/>
        <v>0</v>
      </c>
    </row>
    <row r="27" spans="2:8">
      <c r="B27" s="70"/>
      <c r="C27" s="52"/>
      <c r="D27" s="52"/>
      <c r="E27" s="53"/>
      <c r="F27" s="53"/>
      <c r="G27" s="53">
        <f t="shared" si="0"/>
        <v>0</v>
      </c>
      <c r="H27" s="53">
        <f t="shared" si="1"/>
        <v>0</v>
      </c>
    </row>
    <row r="28" spans="2:8">
      <c r="B28" s="70"/>
      <c r="C28" s="52"/>
      <c r="D28" s="52"/>
      <c r="E28" s="53"/>
      <c r="F28" s="53"/>
      <c r="G28" s="53">
        <f t="shared" si="0"/>
        <v>0</v>
      </c>
      <c r="H28" s="53">
        <f t="shared" si="1"/>
        <v>0</v>
      </c>
    </row>
    <row r="29" spans="2:8">
      <c r="B29" s="70"/>
      <c r="C29" s="52"/>
      <c r="D29" s="52"/>
      <c r="E29" s="53"/>
      <c r="F29" s="53"/>
      <c r="G29" s="53">
        <f t="shared" si="0"/>
        <v>0</v>
      </c>
      <c r="H29" s="53">
        <f t="shared" si="1"/>
        <v>0</v>
      </c>
    </row>
    <row r="30" spans="2:8">
      <c r="B30" s="70"/>
      <c r="C30" s="52"/>
      <c r="D30" s="52"/>
      <c r="E30" s="53"/>
      <c r="F30" s="53"/>
      <c r="G30" s="53">
        <f t="shared" si="0"/>
        <v>0</v>
      </c>
      <c r="H30" s="53">
        <f t="shared" si="1"/>
        <v>0</v>
      </c>
    </row>
    <row r="31" spans="2:8">
      <c r="B31" s="70"/>
      <c r="C31" s="52"/>
      <c r="D31" s="52"/>
      <c r="E31" s="53"/>
      <c r="F31" s="53"/>
      <c r="G31" s="53">
        <f t="shared" si="0"/>
        <v>0</v>
      </c>
      <c r="H31" s="53">
        <f t="shared" si="1"/>
        <v>0</v>
      </c>
    </row>
    <row r="32" spans="2:8">
      <c r="B32" s="70"/>
      <c r="C32" s="52"/>
      <c r="D32" s="52"/>
      <c r="E32" s="53"/>
      <c r="F32" s="53"/>
      <c r="G32" s="53">
        <f t="shared" si="0"/>
        <v>0</v>
      </c>
      <c r="H32" s="53">
        <f t="shared" si="1"/>
        <v>0</v>
      </c>
    </row>
    <row r="33" spans="2:8">
      <c r="B33" s="70"/>
      <c r="C33" s="52"/>
      <c r="D33" s="52"/>
      <c r="E33" s="53"/>
      <c r="F33" s="53"/>
      <c r="G33" s="53">
        <f t="shared" si="0"/>
        <v>0</v>
      </c>
      <c r="H33" s="53">
        <f t="shared" si="1"/>
        <v>0</v>
      </c>
    </row>
    <row r="34" spans="2:8">
      <c r="B34" s="54" t="s">
        <v>40</v>
      </c>
      <c r="C34" s="55"/>
      <c r="D34" s="55"/>
      <c r="E34" s="55"/>
      <c r="F34" s="55"/>
      <c r="G34" s="56">
        <f>SUM(G20:G33)</f>
        <v>0</v>
      </c>
      <c r="H34" s="56">
        <f>SUM(H20:H33)</f>
        <v>0</v>
      </c>
    </row>
    <row r="35" spans="2:8">
      <c r="B35" s="54" t="s">
        <v>41</v>
      </c>
      <c r="C35" s="55"/>
      <c r="D35" s="55"/>
      <c r="E35" s="55"/>
      <c r="F35" s="57">
        <f>(H34*24)/3</f>
        <v>0</v>
      </c>
      <c r="G35" s="56"/>
      <c r="H35" s="58">
        <f>+F35*260</f>
        <v>0</v>
      </c>
    </row>
    <row r="37" spans="2:8">
      <c r="B37" s="49" t="s">
        <v>48</v>
      </c>
    </row>
    <row r="38" spans="2:8">
      <c r="B38" s="82" t="s">
        <v>54</v>
      </c>
    </row>
    <row r="39" spans="2:8">
      <c r="B39" s="67" t="s">
        <v>12</v>
      </c>
      <c r="C39" s="67" t="s">
        <v>39</v>
      </c>
      <c r="D39" s="68" t="s">
        <v>46</v>
      </c>
      <c r="E39" s="67" t="s">
        <v>0</v>
      </c>
      <c r="F39" s="67" t="s">
        <v>2</v>
      </c>
      <c r="G39" s="68" t="s">
        <v>38</v>
      </c>
      <c r="H39" s="68" t="s">
        <v>38</v>
      </c>
    </row>
    <row r="40" spans="2:8">
      <c r="B40" s="70"/>
      <c r="C40" s="52"/>
      <c r="D40" s="52"/>
      <c r="E40" s="53"/>
      <c r="F40" s="53"/>
      <c r="G40" s="53">
        <f>IF((F40-E40)&gt;6,6,F40-E40)</f>
        <v>0</v>
      </c>
      <c r="H40" s="53">
        <f t="shared" ref="H40:H49" si="2">IF(G40&gt;TIME(6,0,0),$H$16,G40)</f>
        <v>0</v>
      </c>
    </row>
    <row r="41" spans="2:8">
      <c r="B41" s="70"/>
      <c r="C41" s="52"/>
      <c r="D41" s="52"/>
      <c r="E41" s="53"/>
      <c r="F41" s="53"/>
      <c r="G41" s="53">
        <f t="shared" ref="G41:G49" si="3">+F41-E41</f>
        <v>0</v>
      </c>
      <c r="H41" s="53">
        <f t="shared" si="2"/>
        <v>0</v>
      </c>
    </row>
    <row r="42" spans="2:8">
      <c r="B42" s="70"/>
      <c r="C42" s="52"/>
      <c r="D42" s="52"/>
      <c r="E42" s="53"/>
      <c r="F42" s="53"/>
      <c r="G42" s="53">
        <f t="shared" si="3"/>
        <v>0</v>
      </c>
      <c r="H42" s="53">
        <f t="shared" si="2"/>
        <v>0</v>
      </c>
    </row>
    <row r="43" spans="2:8">
      <c r="B43" s="70"/>
      <c r="C43" s="52"/>
      <c r="D43" s="52"/>
      <c r="E43" s="53"/>
      <c r="F43" s="53"/>
      <c r="G43" s="53">
        <f t="shared" si="3"/>
        <v>0</v>
      </c>
      <c r="H43" s="53">
        <f t="shared" si="2"/>
        <v>0</v>
      </c>
    </row>
    <row r="44" spans="2:8">
      <c r="B44" s="70"/>
      <c r="C44" s="52"/>
      <c r="D44" s="52"/>
      <c r="E44" s="53"/>
      <c r="F44" s="53"/>
      <c r="G44" s="53">
        <f t="shared" si="3"/>
        <v>0</v>
      </c>
      <c r="H44" s="53">
        <f t="shared" si="2"/>
        <v>0</v>
      </c>
    </row>
    <row r="45" spans="2:8">
      <c r="B45" s="70"/>
      <c r="C45" s="52"/>
      <c r="D45" s="52"/>
      <c r="E45" s="53"/>
      <c r="F45" s="53"/>
      <c r="G45" s="53">
        <f t="shared" si="3"/>
        <v>0</v>
      </c>
      <c r="H45" s="53">
        <f t="shared" si="2"/>
        <v>0</v>
      </c>
    </row>
    <row r="46" spans="2:8">
      <c r="B46" s="70"/>
      <c r="C46" s="52"/>
      <c r="D46" s="52"/>
      <c r="E46" s="53"/>
      <c r="F46" s="53"/>
      <c r="G46" s="53">
        <f t="shared" si="3"/>
        <v>0</v>
      </c>
      <c r="H46" s="53">
        <f t="shared" si="2"/>
        <v>0</v>
      </c>
    </row>
    <row r="47" spans="2:8">
      <c r="B47" s="70"/>
      <c r="C47" s="52"/>
      <c r="D47" s="52"/>
      <c r="E47" s="53"/>
      <c r="F47" s="53"/>
      <c r="G47" s="53">
        <f t="shared" si="3"/>
        <v>0</v>
      </c>
      <c r="H47" s="53">
        <f t="shared" si="2"/>
        <v>0</v>
      </c>
    </row>
    <row r="48" spans="2:8">
      <c r="B48" s="70"/>
      <c r="C48" s="52"/>
      <c r="D48" s="52"/>
      <c r="E48" s="53"/>
      <c r="F48" s="53"/>
      <c r="G48" s="53">
        <f t="shared" si="3"/>
        <v>0</v>
      </c>
      <c r="H48" s="53">
        <f t="shared" si="2"/>
        <v>0</v>
      </c>
    </row>
    <row r="49" spans="2:12">
      <c r="B49" s="70"/>
      <c r="C49" s="52"/>
      <c r="D49" s="52"/>
      <c r="E49" s="53"/>
      <c r="F49" s="53"/>
      <c r="G49" s="53">
        <f t="shared" si="3"/>
        <v>0</v>
      </c>
      <c r="H49" s="53">
        <f t="shared" si="2"/>
        <v>0</v>
      </c>
    </row>
    <row r="51" spans="2:12">
      <c r="B51" s="54" t="s">
        <v>40</v>
      </c>
      <c r="C51" s="55"/>
      <c r="D51" s="55"/>
      <c r="E51" s="55"/>
      <c r="F51" s="55"/>
      <c r="G51" s="56">
        <f>SUM(G34:G50)</f>
        <v>0</v>
      </c>
      <c r="H51" s="56">
        <f>SUM(H40:H50)</f>
        <v>0</v>
      </c>
    </row>
    <row r="52" spans="2:12">
      <c r="B52" s="54" t="s">
        <v>47</v>
      </c>
      <c r="C52" s="55"/>
      <c r="D52" s="55"/>
      <c r="E52" s="55"/>
      <c r="F52" s="57"/>
      <c r="G52" s="56"/>
      <c r="H52" s="57">
        <f>(H51*24)/3</f>
        <v>0</v>
      </c>
    </row>
    <row r="54" spans="2:12">
      <c r="B54" s="49" t="s">
        <v>52</v>
      </c>
    </row>
    <row r="56" spans="2:12">
      <c r="B56" s="71" t="s">
        <v>49</v>
      </c>
      <c r="C56" s="77"/>
      <c r="E56" s="71" t="s">
        <v>51</v>
      </c>
      <c r="F56" s="78"/>
      <c r="G56" s="78"/>
      <c r="H56" s="79"/>
      <c r="I56" s="76"/>
      <c r="J56" s="85"/>
      <c r="K56" s="85"/>
      <c r="L56" s="85"/>
    </row>
    <row r="57" spans="2:12">
      <c r="B57" s="71"/>
      <c r="C57" s="76"/>
      <c r="E57" s="71"/>
      <c r="F57" s="74"/>
      <c r="G57" s="74"/>
      <c r="H57" s="75"/>
      <c r="I57" s="76"/>
      <c r="J57" s="80"/>
      <c r="K57" s="80"/>
      <c r="L57" s="80"/>
    </row>
    <row r="58" spans="2:12" ht="14.25">
      <c r="B58" s="86" t="s">
        <v>50</v>
      </c>
      <c r="C58" s="86"/>
      <c r="D58" s="86"/>
      <c r="E58" s="86"/>
      <c r="F58" s="86"/>
      <c r="G58" s="86"/>
      <c r="H58" s="86"/>
      <c r="I58" s="72"/>
      <c r="J58" s="72"/>
      <c r="K58" s="72"/>
      <c r="L58" s="73"/>
    </row>
  </sheetData>
  <mergeCells count="7">
    <mergeCell ref="J56:L56"/>
    <mergeCell ref="B58:H58"/>
    <mergeCell ref="B2:H2"/>
    <mergeCell ref="B3:F6"/>
    <mergeCell ref="C13:F13"/>
    <mergeCell ref="C11:F11"/>
    <mergeCell ref="C9:F9"/>
  </mergeCells>
  <pageMargins left="0.23622047244094491" right="0.23622047244094491" top="0.74803149606299213" bottom="0.74803149606299213" header="0.31496062992125984" footer="0.31496062992125984"/>
  <pageSetup paperSize="9" scale="95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C679-C748-4110-A9CD-C2D948B81897}">
  <dimension ref="A1:B45"/>
  <sheetViews>
    <sheetView workbookViewId="0">
      <selection activeCell="D5" sqref="D5"/>
    </sheetView>
  </sheetViews>
  <sheetFormatPr defaultRowHeight="14.25"/>
  <cols>
    <col min="1" max="1" width="34.28515625" style="99" bestFit="1" customWidth="1"/>
    <col min="2" max="2" width="9.140625" style="104"/>
    <col min="3" max="16384" width="9.140625" style="99"/>
  </cols>
  <sheetData>
    <row r="1" spans="1:2" ht="15.75" customHeight="1">
      <c r="A1" s="97" t="s">
        <v>58</v>
      </c>
      <c r="B1" s="98" t="s">
        <v>59</v>
      </c>
    </row>
    <row r="2" spans="1:2" ht="15.75" customHeight="1">
      <c r="A2" s="100"/>
      <c r="B2" s="101"/>
    </row>
    <row r="3" spans="1:2">
      <c r="A3" s="102" t="s">
        <v>60</v>
      </c>
      <c r="B3" s="103" t="s">
        <v>61</v>
      </c>
    </row>
    <row r="4" spans="1:2">
      <c r="A4" s="102" t="s">
        <v>62</v>
      </c>
      <c r="B4" s="103" t="s">
        <v>63</v>
      </c>
    </row>
    <row r="5" spans="1:2">
      <c r="A5" s="102" t="s">
        <v>64</v>
      </c>
      <c r="B5" s="103" t="s">
        <v>65</v>
      </c>
    </row>
    <row r="6" spans="1:2">
      <c r="A6" s="102" t="s">
        <v>66</v>
      </c>
      <c r="B6" s="103" t="s">
        <v>67</v>
      </c>
    </row>
    <row r="7" spans="1:2">
      <c r="A7" s="102" t="s">
        <v>68</v>
      </c>
      <c r="B7" s="103" t="s">
        <v>69</v>
      </c>
    </row>
    <row r="8" spans="1:2">
      <c r="A8" s="102" t="s">
        <v>70</v>
      </c>
      <c r="B8" s="103" t="s">
        <v>71</v>
      </c>
    </row>
    <row r="9" spans="1:2">
      <c r="A9" s="102" t="s">
        <v>72</v>
      </c>
      <c r="B9" s="103" t="s">
        <v>73</v>
      </c>
    </row>
    <row r="10" spans="1:2">
      <c r="A10" s="102" t="s">
        <v>74</v>
      </c>
      <c r="B10" s="103" t="s">
        <v>75</v>
      </c>
    </row>
    <row r="11" spans="1:2">
      <c r="A11" s="102" t="s">
        <v>76</v>
      </c>
      <c r="B11" s="103" t="s">
        <v>77</v>
      </c>
    </row>
    <row r="12" spans="1:2">
      <c r="A12" s="102" t="s">
        <v>78</v>
      </c>
      <c r="B12" s="103" t="s">
        <v>79</v>
      </c>
    </row>
    <row r="13" spans="1:2">
      <c r="A13" s="102" t="s">
        <v>80</v>
      </c>
      <c r="B13" s="103" t="s">
        <v>81</v>
      </c>
    </row>
    <row r="14" spans="1:2">
      <c r="A14" s="102" t="s">
        <v>82</v>
      </c>
      <c r="B14" s="103" t="s">
        <v>83</v>
      </c>
    </row>
    <row r="15" spans="1:2">
      <c r="A15" s="102" t="s">
        <v>84</v>
      </c>
      <c r="B15" s="103" t="s">
        <v>85</v>
      </c>
    </row>
    <row r="16" spans="1:2">
      <c r="A16" s="102" t="s">
        <v>86</v>
      </c>
      <c r="B16" s="103" t="s">
        <v>87</v>
      </c>
    </row>
    <row r="17" spans="1:2">
      <c r="A17" s="102" t="s">
        <v>88</v>
      </c>
      <c r="B17" s="103" t="s">
        <v>89</v>
      </c>
    </row>
    <row r="18" spans="1:2">
      <c r="A18" s="102" t="s">
        <v>90</v>
      </c>
      <c r="B18" s="103" t="s">
        <v>91</v>
      </c>
    </row>
    <row r="19" spans="1:2">
      <c r="A19" s="102" t="s">
        <v>92</v>
      </c>
      <c r="B19" s="103" t="s">
        <v>93</v>
      </c>
    </row>
    <row r="20" spans="1:2">
      <c r="A20" s="102" t="s">
        <v>94</v>
      </c>
      <c r="B20" s="103" t="s">
        <v>95</v>
      </c>
    </row>
    <row r="21" spans="1:2">
      <c r="A21" s="102" t="s">
        <v>96</v>
      </c>
      <c r="B21" s="103" t="s">
        <v>97</v>
      </c>
    </row>
    <row r="22" spans="1:2">
      <c r="A22" s="102" t="s">
        <v>98</v>
      </c>
      <c r="B22" s="103" t="s">
        <v>99</v>
      </c>
    </row>
    <row r="23" spans="1:2">
      <c r="A23" s="102" t="s">
        <v>100</v>
      </c>
      <c r="B23" s="103" t="s">
        <v>101</v>
      </c>
    </row>
    <row r="24" spans="1:2">
      <c r="A24" s="102" t="s">
        <v>102</v>
      </c>
      <c r="B24" s="103" t="s">
        <v>103</v>
      </c>
    </row>
    <row r="25" spans="1:2">
      <c r="A25" s="102" t="s">
        <v>104</v>
      </c>
      <c r="B25" s="103" t="s">
        <v>105</v>
      </c>
    </row>
    <row r="26" spans="1:2">
      <c r="A26" s="102" t="s">
        <v>106</v>
      </c>
      <c r="B26" s="103" t="s">
        <v>107</v>
      </c>
    </row>
    <row r="27" spans="1:2">
      <c r="A27" s="102" t="s">
        <v>108</v>
      </c>
      <c r="B27" s="103" t="s">
        <v>109</v>
      </c>
    </row>
    <row r="28" spans="1:2">
      <c r="A28" s="102" t="s">
        <v>110</v>
      </c>
      <c r="B28" s="103" t="s">
        <v>111</v>
      </c>
    </row>
    <row r="29" spans="1:2">
      <c r="A29" s="102" t="s">
        <v>112</v>
      </c>
      <c r="B29" s="103" t="s">
        <v>113</v>
      </c>
    </row>
    <row r="30" spans="1:2">
      <c r="A30" s="102" t="s">
        <v>114</v>
      </c>
      <c r="B30" s="103" t="s">
        <v>115</v>
      </c>
    </row>
    <row r="31" spans="1:2">
      <c r="A31" s="102" t="s">
        <v>116</v>
      </c>
      <c r="B31" s="103" t="s">
        <v>117</v>
      </c>
    </row>
    <row r="32" spans="1:2">
      <c r="A32" s="102" t="s">
        <v>118</v>
      </c>
      <c r="B32" s="103" t="s">
        <v>119</v>
      </c>
    </row>
    <row r="33" spans="1:2">
      <c r="A33" s="102" t="s">
        <v>120</v>
      </c>
      <c r="B33" s="103" t="s">
        <v>121</v>
      </c>
    </row>
    <row r="34" spans="1:2">
      <c r="A34" s="102" t="s">
        <v>122</v>
      </c>
      <c r="B34" s="103" t="s">
        <v>123</v>
      </c>
    </row>
    <row r="35" spans="1:2">
      <c r="A35" s="102" t="s">
        <v>124</v>
      </c>
      <c r="B35" s="103" t="s">
        <v>125</v>
      </c>
    </row>
    <row r="36" spans="1:2">
      <c r="A36" s="102" t="s">
        <v>126</v>
      </c>
      <c r="B36" s="103" t="s">
        <v>127</v>
      </c>
    </row>
    <row r="37" spans="1:2">
      <c r="A37" s="102" t="s">
        <v>128</v>
      </c>
      <c r="B37" s="103" t="s">
        <v>129</v>
      </c>
    </row>
    <row r="38" spans="1:2">
      <c r="A38" s="102" t="s">
        <v>130</v>
      </c>
      <c r="B38" s="103" t="s">
        <v>131</v>
      </c>
    </row>
    <row r="39" spans="1:2">
      <c r="A39" s="102" t="s">
        <v>132</v>
      </c>
      <c r="B39" s="103" t="s">
        <v>133</v>
      </c>
    </row>
    <row r="40" spans="1:2">
      <c r="A40" s="102" t="s">
        <v>134</v>
      </c>
      <c r="B40" s="103" t="s">
        <v>135</v>
      </c>
    </row>
    <row r="41" spans="1:2">
      <c r="A41" s="102" t="s">
        <v>136</v>
      </c>
      <c r="B41" s="103" t="s">
        <v>137</v>
      </c>
    </row>
    <row r="42" spans="1:2">
      <c r="A42" s="102" t="s">
        <v>138</v>
      </c>
      <c r="B42" s="103" t="s">
        <v>139</v>
      </c>
    </row>
    <row r="43" spans="1:2">
      <c r="A43" s="102" t="s">
        <v>140</v>
      </c>
      <c r="B43" s="103" t="s">
        <v>141</v>
      </c>
    </row>
    <row r="44" spans="1:2">
      <c r="A44" s="102" t="s">
        <v>142</v>
      </c>
      <c r="B44" s="103" t="s">
        <v>143</v>
      </c>
    </row>
    <row r="45" spans="1:2">
      <c r="A45" s="102" t="s">
        <v>144</v>
      </c>
      <c r="B45" s="103" t="s">
        <v>145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99DA4CCF0D044BCA8204B0913D974" ma:contentTypeVersion="1" ma:contentTypeDescription="Create a new document." ma:contentTypeScope="" ma:versionID="d23b9809073c48c8cc0790699549db0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BDD8F3-E8A3-424D-8608-42136F611562}"/>
</file>

<file path=customXml/itemProps2.xml><?xml version="1.0" encoding="utf-8"?>
<ds:datastoreItem xmlns:ds="http://schemas.openxmlformats.org/officeDocument/2006/customXml" ds:itemID="{AB724B75-7AF5-44A1-9BF5-785727F57354}"/>
</file>

<file path=customXml/itemProps3.xml><?xml version="1.0" encoding="utf-8"?>
<ds:datastoreItem xmlns:ds="http://schemas.openxmlformats.org/officeDocument/2006/customXml" ds:itemID="{96747D18-BD6B-4167-B760-6B52AB0AF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5-week</vt:lpstr>
      <vt:lpstr>4-week</vt:lpstr>
      <vt:lpstr>Form</vt:lpstr>
      <vt:lpstr>Codes</vt:lpstr>
      <vt:lpstr>'4-week'!Print_Area</vt:lpstr>
      <vt:lpstr>'5-week'!Print_Area</vt:lpstr>
      <vt:lpstr>Form!Print_Area</vt:lpstr>
    </vt:vector>
  </TitlesOfParts>
  <Company>British Dental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remote meetings session claim</dc:title>
  <dc:creator>Bina Varkey</dc:creator>
  <cp:lastModifiedBy>Bina Varkey</cp:lastModifiedBy>
  <cp:lastPrinted>2021-03-17T10:30:59Z</cp:lastPrinted>
  <dcterms:created xsi:type="dcterms:W3CDTF">2003-03-24T14:48:59Z</dcterms:created>
  <dcterms:modified xsi:type="dcterms:W3CDTF">2021-03-23T11:24:14Z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0x010100B9999DA4CCF0D044BCA8204B0913D974</vt:lpwstr>
  </property>
</Properties>
</file>